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60" yWindow="-15" windowWidth="15480" windowHeight="5820"/>
  </bookViews>
  <sheets>
    <sheet name="19.8_2018" sheetId="2" r:id="rId1"/>
  </sheets>
  <definedNames>
    <definedName name="_Key1" localSheetId="0" hidden="1">'19.8_2018'!$A$23:$A$53</definedName>
    <definedName name="_Order1" hidden="1">255</definedName>
    <definedName name="_Regression_Int" localSheetId="0" hidden="1">1</definedName>
    <definedName name="A_IMPRESIÓN_IM" localSheetId="0">'19.8_2018'!#REF!</definedName>
    <definedName name="Imprimir_área_IM" localSheetId="0">'19.8_2018'!#REF!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D250" i="2" l="1"/>
  <c r="C250" i="2"/>
  <c r="D249" i="2"/>
  <c r="C249" i="2"/>
  <c r="D248" i="2"/>
  <c r="C248" i="2"/>
  <c r="D247" i="2"/>
  <c r="C247" i="2"/>
  <c r="D246" i="2"/>
  <c r="C246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0" i="2"/>
  <c r="C210" i="2"/>
  <c r="D209" i="2"/>
  <c r="C209" i="2"/>
  <c r="D208" i="2"/>
  <c r="C208" i="2"/>
  <c r="D207" i="2"/>
  <c r="C207" i="2"/>
  <c r="D186" i="2"/>
  <c r="C186" i="2"/>
  <c r="D185" i="2"/>
  <c r="C185" i="2"/>
  <c r="D184" i="2"/>
  <c r="C184" i="2"/>
  <c r="D183" i="2"/>
  <c r="C183" i="2"/>
  <c r="D182" i="2"/>
  <c r="C182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6" i="2"/>
  <c r="C146" i="2"/>
  <c r="D145" i="2"/>
  <c r="C145" i="2"/>
  <c r="D144" i="2"/>
  <c r="C144" i="2"/>
  <c r="D143" i="2"/>
  <c r="C143" i="2"/>
  <c r="D123" i="2"/>
  <c r="C123" i="2"/>
  <c r="D122" i="2"/>
  <c r="C122" i="2"/>
  <c r="D121" i="2"/>
  <c r="C121" i="2"/>
  <c r="D120" i="2"/>
  <c r="C120" i="2"/>
  <c r="D119" i="2"/>
  <c r="C119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3" i="2"/>
  <c r="C83" i="2"/>
  <c r="D82" i="2"/>
  <c r="C82" i="2"/>
  <c r="D81" i="2"/>
  <c r="C81" i="2"/>
  <c r="D80" i="2"/>
  <c r="C80" i="2"/>
  <c r="L245" i="2"/>
  <c r="K245" i="2"/>
  <c r="J245" i="2"/>
  <c r="I245" i="2"/>
  <c r="H245" i="2"/>
  <c r="G245" i="2"/>
  <c r="F245" i="2"/>
  <c r="E245" i="2"/>
  <c r="L212" i="2"/>
  <c r="K212" i="2"/>
  <c r="J212" i="2"/>
  <c r="I212" i="2"/>
  <c r="H212" i="2"/>
  <c r="G212" i="2"/>
  <c r="F212" i="2"/>
  <c r="E212" i="2"/>
  <c r="L206" i="2"/>
  <c r="K206" i="2"/>
  <c r="K204" i="2" s="1"/>
  <c r="J206" i="2"/>
  <c r="J204" i="2" s="1"/>
  <c r="I206" i="2"/>
  <c r="H206" i="2"/>
  <c r="G206" i="2"/>
  <c r="G204" i="2" s="1"/>
  <c r="F206" i="2"/>
  <c r="E206" i="2"/>
  <c r="L181" i="2"/>
  <c r="K181" i="2"/>
  <c r="J181" i="2"/>
  <c r="I181" i="2"/>
  <c r="H181" i="2"/>
  <c r="G181" i="2"/>
  <c r="F181" i="2"/>
  <c r="E181" i="2"/>
  <c r="L148" i="2"/>
  <c r="K148" i="2"/>
  <c r="J148" i="2"/>
  <c r="I148" i="2"/>
  <c r="H148" i="2"/>
  <c r="G148" i="2"/>
  <c r="F148" i="2"/>
  <c r="E148" i="2"/>
  <c r="L142" i="2"/>
  <c r="K142" i="2"/>
  <c r="J142" i="2"/>
  <c r="I142" i="2"/>
  <c r="I140" i="2" s="1"/>
  <c r="H142" i="2"/>
  <c r="H140" i="2" s="1"/>
  <c r="G142" i="2"/>
  <c r="F142" i="2"/>
  <c r="E142" i="2"/>
  <c r="N79" i="2"/>
  <c r="M79" i="2"/>
  <c r="L79" i="2"/>
  <c r="K79" i="2"/>
  <c r="J79" i="2"/>
  <c r="I79" i="2"/>
  <c r="H79" i="2"/>
  <c r="G79" i="2"/>
  <c r="F79" i="2"/>
  <c r="E79" i="2"/>
  <c r="N85" i="2"/>
  <c r="M85" i="2"/>
  <c r="L85" i="2"/>
  <c r="K85" i="2"/>
  <c r="J85" i="2"/>
  <c r="I85" i="2"/>
  <c r="H85" i="2"/>
  <c r="G85" i="2"/>
  <c r="F85" i="2"/>
  <c r="E85" i="2"/>
  <c r="N118" i="2"/>
  <c r="M118" i="2"/>
  <c r="L118" i="2"/>
  <c r="K118" i="2"/>
  <c r="J118" i="2"/>
  <c r="I118" i="2"/>
  <c r="H118" i="2"/>
  <c r="G118" i="2"/>
  <c r="F118" i="2"/>
  <c r="E118" i="2"/>
  <c r="F204" i="2" l="1"/>
  <c r="B119" i="2"/>
  <c r="D245" i="2"/>
  <c r="D118" i="2"/>
  <c r="B122" i="2"/>
  <c r="B121" i="2"/>
  <c r="D85" i="2"/>
  <c r="D181" i="2"/>
  <c r="L140" i="2"/>
  <c r="D148" i="2"/>
  <c r="B123" i="2"/>
  <c r="C118" i="2"/>
  <c r="C85" i="2"/>
  <c r="E140" i="2"/>
  <c r="G77" i="2"/>
  <c r="K77" i="2"/>
  <c r="F140" i="2"/>
  <c r="J140" i="2"/>
  <c r="B120" i="2"/>
  <c r="I204" i="2"/>
  <c r="B82" i="2"/>
  <c r="F77" i="2"/>
  <c r="J77" i="2"/>
  <c r="N77" i="2"/>
  <c r="H77" i="2"/>
  <c r="L77" i="2"/>
  <c r="G140" i="2"/>
  <c r="K140" i="2"/>
  <c r="C142" i="2"/>
  <c r="C148" i="2"/>
  <c r="B81" i="2"/>
  <c r="B83" i="2"/>
  <c r="C245" i="2"/>
  <c r="E204" i="2"/>
  <c r="E77" i="2"/>
  <c r="I77" i="2"/>
  <c r="M77" i="2"/>
  <c r="H204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114" i="2"/>
  <c r="B116" i="2"/>
  <c r="B80" i="2"/>
  <c r="L204" i="2"/>
  <c r="D79" i="2"/>
  <c r="C181" i="2"/>
  <c r="C212" i="2"/>
  <c r="D142" i="2"/>
  <c r="D206" i="2"/>
  <c r="D212" i="2"/>
  <c r="C206" i="2"/>
  <c r="C79" i="2"/>
  <c r="J16" i="2"/>
  <c r="I16" i="2"/>
  <c r="H16" i="2"/>
  <c r="G16" i="2"/>
  <c r="F16" i="2"/>
  <c r="E16" i="2"/>
  <c r="J22" i="2"/>
  <c r="I22" i="2"/>
  <c r="H22" i="2"/>
  <c r="G22" i="2"/>
  <c r="F22" i="2"/>
  <c r="E22" i="2"/>
  <c r="J55" i="2"/>
  <c r="I55" i="2"/>
  <c r="H55" i="2"/>
  <c r="G55" i="2"/>
  <c r="F55" i="2"/>
  <c r="E55" i="2"/>
  <c r="D60" i="2"/>
  <c r="C60" i="2"/>
  <c r="D59" i="2"/>
  <c r="C59" i="2"/>
  <c r="D58" i="2"/>
  <c r="C58" i="2"/>
  <c r="D57" i="2"/>
  <c r="C57" i="2"/>
  <c r="D56" i="2"/>
  <c r="C56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B29" i="2" s="1"/>
  <c r="D28" i="2"/>
  <c r="C28" i="2"/>
  <c r="D27" i="2"/>
  <c r="C27" i="2"/>
  <c r="B27" i="2" s="1"/>
  <c r="D26" i="2"/>
  <c r="C26" i="2"/>
  <c r="D25" i="2"/>
  <c r="C25" i="2"/>
  <c r="B25" i="2" s="1"/>
  <c r="D24" i="2"/>
  <c r="C24" i="2"/>
  <c r="D23" i="2"/>
  <c r="C23" i="2"/>
  <c r="D20" i="2"/>
  <c r="C20" i="2"/>
  <c r="D19" i="2"/>
  <c r="C19" i="2"/>
  <c r="D18" i="2"/>
  <c r="C18" i="2"/>
  <c r="D17" i="2"/>
  <c r="C17" i="2"/>
  <c r="D77" i="2" l="1"/>
  <c r="B118" i="2"/>
  <c r="C77" i="2"/>
  <c r="B31" i="2"/>
  <c r="D140" i="2"/>
  <c r="C140" i="2"/>
  <c r="C204" i="2"/>
  <c r="F14" i="2"/>
  <c r="B79" i="2"/>
  <c r="B85" i="2"/>
  <c r="D204" i="2"/>
  <c r="B26" i="2"/>
  <c r="B30" i="2"/>
  <c r="B18" i="2"/>
  <c r="B20" i="2"/>
  <c r="B40" i="2"/>
  <c r="B52" i="2"/>
  <c r="B56" i="2"/>
  <c r="D55" i="2"/>
  <c r="B60" i="2"/>
  <c r="B24" i="2"/>
  <c r="B36" i="2"/>
  <c r="B57" i="2"/>
  <c r="B59" i="2"/>
  <c r="B44" i="2"/>
  <c r="B48" i="2"/>
  <c r="H14" i="2"/>
  <c r="D22" i="2"/>
  <c r="E14" i="2"/>
  <c r="I14" i="2"/>
  <c r="D16" i="2"/>
  <c r="B42" i="2"/>
  <c r="B46" i="2"/>
  <c r="J14" i="2"/>
  <c r="B17" i="2"/>
  <c r="B19" i="2"/>
  <c r="B28" i="2"/>
  <c r="B32" i="2"/>
  <c r="B41" i="2"/>
  <c r="B43" i="2"/>
  <c r="B45" i="2"/>
  <c r="B47" i="2"/>
  <c r="B49" i="2"/>
  <c r="C55" i="2"/>
  <c r="G14" i="2"/>
  <c r="B50" i="2"/>
  <c r="B33" i="2"/>
  <c r="B35" i="2"/>
  <c r="B38" i="2"/>
  <c r="B51" i="2"/>
  <c r="B34" i="2"/>
  <c r="B23" i="2"/>
  <c r="B37" i="2"/>
  <c r="B39" i="2"/>
  <c r="B53" i="2"/>
  <c r="B58" i="2"/>
  <c r="C22" i="2"/>
  <c r="C16" i="2"/>
  <c r="B77" i="2" l="1"/>
  <c r="B55" i="2"/>
  <c r="C14" i="2"/>
  <c r="B16" i="2"/>
  <c r="D14" i="2"/>
  <c r="B22" i="2"/>
  <c r="B14" i="2" l="1"/>
</calcChain>
</file>

<file path=xl/sharedStrings.xml><?xml version="1.0" encoding="utf-8"?>
<sst xmlns="http://schemas.openxmlformats.org/spreadsheetml/2006/main" count="268" uniqueCount="76">
  <si>
    <t>D.H.</t>
  </si>
  <si>
    <t xml:space="preserve">   D.H.</t>
  </si>
  <si>
    <t>S. N. S.</t>
  </si>
  <si>
    <t>SNSB</t>
  </si>
  <si>
    <t>19.8 Odontología Preventiva por Delegación 
Primera Parte</t>
  </si>
  <si>
    <t>Delegación</t>
  </si>
  <si>
    <t>Personas Atendidas</t>
  </si>
  <si>
    <t>Subtotal</t>
  </si>
  <si>
    <t>Primera Vez</t>
  </si>
  <si>
    <t>Subsecuente</t>
  </si>
  <si>
    <t>Total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</si>
  <si>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</si>
  <si>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</si>
  <si>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</si>
  <si>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</si>
  <si>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</si>
  <si>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</si>
  <si>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</si>
  <si>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</si>
  <si>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</si>
  <si>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</si>
  <si>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</si>
  <si>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</si>
  <si>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</si>
  <si>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</si>
  <si>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</si>
  <si>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</si>
  <si>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</si>
  <si>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</si>
  <si>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</si>
  <si>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</si>
  <si>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</si>
  <si>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</si>
  <si>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</si>
  <si>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</si>
  <si>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</si>
  <si>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</si>
  <si>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</si>
  <si>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</si>
  <si>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</si>
  <si>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</si>
  <si>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</si>
  <si>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</si>
  <si>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</si>
  <si>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</si>
  <si>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</si>
  <si>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</si>
  <si>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</si>
  <si>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</si>
  <si>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</si>
  <si>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</si>
  <si>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"Primero de Octubre"</t>
  </si>
  <si>
    <t>H.R. "Lic. Adolfo López Mateos"</t>
  </si>
  <si>
    <t>H.R. "Centenario de la Revolución Mexicana"</t>
  </si>
  <si>
    <t>19.8 Odontología Preventiva por Delegación 
Segunda Parte</t>
  </si>
  <si>
    <t>Actividades</t>
  </si>
  <si>
    <t>Detección y Control de Placa Dentobacteriana</t>
  </si>
  <si>
    <t>Profilaxis</t>
  </si>
  <si>
    <t>Odontoxesis</t>
  </si>
  <si>
    <t>Aplicación Tópica de Flúor</t>
  </si>
  <si>
    <t>Fuente: Informe Mensual de Actividades de las Subdelegaciones Médicas  SM10-21</t>
  </si>
  <si>
    <t>D.H. = Derechohabientes</t>
  </si>
  <si>
    <t>No D.H. = No Derechohabientes</t>
  </si>
  <si>
    <t>19.8 Odontología Preventiva por Delegación 
Tercera Parte</t>
  </si>
  <si>
    <t>Sellado de Fosetas y Fisuras</t>
  </si>
  <si>
    <t>Técnicas de
Cepillado</t>
  </si>
  <si>
    <t>Instrucción del Uso del Hilo Dental</t>
  </si>
  <si>
    <t>Enjuagues de Fluoruro de Sódio</t>
  </si>
  <si>
    <t xml:space="preserve">        (S.N.S.) Semana Nacional de Salud Bucal</t>
  </si>
  <si>
    <t>19.8 Odontología Preventiva por Delegación 
Cuarta Parte</t>
  </si>
  <si>
    <t>Revisión de Tejidos Bucales</t>
  </si>
  <si>
    <t>Revisión e Instrucción de Higiene de Prótesis</t>
  </si>
  <si>
    <t>Instrucción de Autoexamen de Cavidad Bucal</t>
  </si>
  <si>
    <t>Ciudad de México</t>
  </si>
  <si>
    <t>Aplicación de Barniz con Fluor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</si>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</sst>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b/>
      <sz val="10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9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Continuous" vertical="center"/>
    </xf>
    <xf numFmtId="0" fontId="6" fillId="0" borderId="0" xfId="1" applyFont="1" applyAlignment="1" applyProtection="1">
      <alignment horizontal="centerContinuous" vertical="center"/>
    </xf>
    <xf numFmtId="0" fontId="3" fillId="0" borderId="3" xfId="1" applyFont="1" applyBorder="1" applyAlignment="1" applyProtection="1">
      <alignment horizontal="center" vertical="center"/>
    </xf>
    <xf numFmtId="164" fontId="3" fillId="0" borderId="4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164" fontId="3" fillId="0" borderId="5" xfId="1" applyNumberFormat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164" fontId="3" fillId="0" borderId="6" xfId="1" applyNumberFormat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164" fontId="3" fillId="0" borderId="3" xfId="1" applyNumberFormat="1" applyFont="1" applyBorder="1" applyAlignment="1" applyProtection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 applyProtection="1">
      <alignment horizontal="centerContinuous" vertical="center"/>
    </xf>
    <xf numFmtId="0" fontId="8" fillId="0" borderId="0" xfId="1" applyFont="1" applyAlignment="1" applyProtection="1">
      <alignment horizontal="centerContinuous" vertical="center"/>
    </xf>
    <xf numFmtId="3" fontId="3" fillId="0" borderId="3" xfId="1" applyNumberFormat="1" applyFont="1" applyBorder="1" applyAlignment="1" applyProtection="1">
      <alignment horizontal="center" vertical="center"/>
    </xf>
    <xf numFmtId="3" fontId="3" fillId="0" borderId="3" xfId="1" applyNumberFormat="1" applyFont="1" applyBorder="1" applyAlignment="1" applyProtection="1">
      <alignment horizontal="center" vertical="center" wrapText="1"/>
    </xf>
    <xf numFmtId="3" fontId="3" fillId="0" borderId="3" xfId="1" applyNumberFormat="1" applyFont="1" applyBorder="1" applyAlignment="1" applyProtection="1">
      <alignment horizontal="center" vertical="center"/>
    </xf>
    <xf numFmtId="3" fontId="4" fillId="0" borderId="0" xfId="1" applyNumberFormat="1" applyFont="1" applyAlignment="1" applyProtection="1">
      <alignment horizontal="center" vertical="center" wrapText="1"/>
    </xf>
    <xf numFmtId="3" fontId="8" fillId="0" borderId="0" xfId="1" applyNumberFormat="1" applyFont="1" applyAlignment="1" applyProtection="1">
      <alignment horizontal="centerContinuous" vertical="center"/>
    </xf>
    <xf numFmtId="3" fontId="7" fillId="0" borderId="0" xfId="1" applyNumberFormat="1" applyFont="1" applyAlignment="1" applyProtection="1">
      <alignment horizontal="centerContinuous" vertical="center"/>
    </xf>
    <xf numFmtId="3" fontId="3" fillId="0" borderId="9" xfId="1" applyNumberFormat="1" applyFont="1" applyBorder="1" applyAlignment="1" applyProtection="1">
      <alignment horizontal="center" vertical="center"/>
    </xf>
    <xf numFmtId="3" fontId="3" fillId="0" borderId="10" xfId="1" applyNumberFormat="1" applyFont="1" applyBorder="1" applyAlignment="1" applyProtection="1">
      <alignment horizontal="center" vertical="center"/>
    </xf>
    <xf numFmtId="3" fontId="3" fillId="0" borderId="14" xfId="1" applyNumberFormat="1" applyFont="1" applyBorder="1" applyAlignment="1" applyProtection="1">
      <alignment horizontal="center" vertical="center"/>
    </xf>
    <xf numFmtId="3" fontId="3" fillId="0" borderId="15" xfId="1" applyNumberFormat="1" applyFont="1" applyBorder="1" applyAlignment="1" applyProtection="1">
      <alignment horizontal="center" vertical="center"/>
    </xf>
    <xf numFmtId="3" fontId="3" fillId="0" borderId="3" xfId="1" applyNumberFormat="1" applyFont="1" applyFill="1" applyBorder="1" applyAlignment="1" applyProtection="1">
      <alignment horizontal="center" vertical="center" wrapText="1"/>
    </xf>
    <xf numFmtId="3" fontId="3" fillId="0" borderId="11" xfId="1" applyNumberFormat="1" applyFont="1" applyBorder="1" applyAlignment="1" applyProtection="1">
      <alignment horizontal="center" vertical="center"/>
    </xf>
    <xf numFmtId="3" fontId="3" fillId="0" borderId="12" xfId="1" applyNumberFormat="1" applyFont="1" applyBorder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164" fontId="3" fillId="0" borderId="7" xfId="1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3" fontId="8" fillId="0" borderId="0" xfId="1" applyNumberFormat="1" applyFont="1" applyAlignment="1" applyProtection="1">
      <alignment horizontal="right" vertical="center"/>
    </xf>
    <xf numFmtId="0" fontId="6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3" fontId="7" fillId="0" borderId="0" xfId="1" applyNumberFormat="1" applyFont="1" applyAlignment="1" applyProtection="1">
      <alignment horizontal="right" vertical="center"/>
    </xf>
    <xf numFmtId="3" fontId="9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7" fillId="0" borderId="0" xfId="1" applyNumberFormat="1" applyFont="1" applyBorder="1" applyAlignment="1" applyProtection="1">
      <alignment horizontal="right" vertical="center"/>
    </xf>
    <xf numFmtId="3" fontId="8" fillId="0" borderId="0" xfId="1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7" fillId="0" borderId="2" xfId="1" applyNumberFormat="1" applyFont="1" applyBorder="1" applyAlignment="1" applyProtection="1">
      <alignment horizontal="right" vertical="center"/>
    </xf>
    <xf numFmtId="0" fontId="7" fillId="0" borderId="2" xfId="1" applyFont="1" applyBorder="1" applyAlignment="1">
      <alignment vertical="center"/>
    </xf>
    <xf numFmtId="3" fontId="7" fillId="0" borderId="2" xfId="1" applyNumberFormat="1" applyFont="1" applyBorder="1" applyAlignment="1">
      <alignment vertical="center"/>
    </xf>
    <xf numFmtId="3" fontId="2" fillId="0" borderId="0" xfId="1" applyNumberFormat="1" applyFont="1" applyAlignment="1" applyProtection="1">
      <alignment horizontal="left" vertical="center"/>
    </xf>
    <xf numFmtId="3" fontId="2" fillId="0" borderId="0" xfId="1" applyNumberFormat="1" applyFont="1" applyAlignment="1" applyProtection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 applyProtection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0" applyNumberFormat="1" applyFont="1" applyFill="1" applyAlignment="1" applyProtection="1">
      <alignment horizontal="left" vertical="center"/>
    </xf>
    <xf numFmtId="3" fontId="6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3" fontId="3" fillId="0" borderId="7" xfId="1" applyNumberFormat="1" applyFont="1" applyBorder="1" applyAlignment="1" applyProtection="1">
      <alignment horizontal="center" vertical="center"/>
    </xf>
    <xf numFmtId="3" fontId="3" fillId="0" borderId="13" xfId="1" applyNumberFormat="1" applyFont="1" applyBorder="1" applyAlignment="1" applyProtection="1">
      <alignment horizontal="center" vertical="center"/>
    </xf>
    <xf numFmtId="3" fontId="3" fillId="0" borderId="8" xfId="1" applyNumberFormat="1" applyFont="1" applyBorder="1" applyAlignment="1" applyProtection="1">
      <alignment horizontal="center" vertical="center"/>
    </xf>
    <xf numFmtId="3" fontId="7" fillId="0" borderId="1" xfId="1" applyNumberFormat="1" applyFont="1" applyBorder="1" applyAlignment="1" applyProtection="1">
      <alignment horizontal="left" vertical="center"/>
    </xf>
    <xf numFmtId="3" fontId="7" fillId="0" borderId="1" xfId="1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7" fillId="0" borderId="0" xfId="1" applyNumberFormat="1" applyFont="1" applyAlignment="1" applyProtection="1">
      <alignment vertical="center"/>
    </xf>
    <xf numFmtId="3" fontId="2" fillId="0" borderId="0" xfId="1" applyNumberFormat="1" applyFont="1" applyBorder="1" applyAlignment="1" applyProtection="1">
      <alignment horizontal="center" vertical="center"/>
    </xf>
    <xf numFmtId="3" fontId="8" fillId="0" borderId="0" xfId="1" applyNumberFormat="1" applyFont="1" applyAlignment="1" applyProtection="1">
      <alignment vertical="center"/>
    </xf>
    <xf numFmtId="3" fontId="7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7" fillId="0" borderId="0" xfId="1" applyNumberFormat="1" applyFont="1" applyFill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" fontId="6" fillId="0" borderId="0" xfId="1" applyNumberFormat="1" applyFont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35736</xdr:colOff>
      <xdr:row>0</xdr:row>
      <xdr:rowOff>35722</xdr:rowOff>
    </xdr:from>
    <xdr:to>
      <xdr:col>0</xdr:col>
      <xdr:colOff>2381250</xdr:colOff>
      <xdr:row>3</xdr:row>
      <xdr:rowOff>169333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6" y="35722"/>
          <a:ext cx="2345514" cy="736861"/>
        </a:xfrm>
        <a:prstGeom prst="rect">
          <a:avLst/>
        </a:prstGeom>
      </xdr:spPr>
    </xdr:pic>
    <xdr:clientData/>
  </xdr:twoCellAnchor>
  <xdr:twoCellAnchor editAs="oneCell">
    <xdr:from>
      <xdr:col>0</xdr:col>
      <xdr:colOff>23832</xdr:colOff>
      <xdr:row>63</xdr:row>
      <xdr:rowOff>47625</xdr:rowOff>
    </xdr:from>
    <xdr:to>
      <xdr:col>0</xdr:col>
      <xdr:colOff>2550583</xdr:colOff>
      <xdr:row>67</xdr:row>
      <xdr:rowOff>31750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32" y="12567708"/>
          <a:ext cx="2526751" cy="777875"/>
        </a:xfrm>
        <a:prstGeom prst="rect">
          <a:avLst/>
        </a:prstGeom>
      </xdr:spPr>
    </xdr:pic>
    <xdr:clientData/>
  </xdr:twoCellAnchor>
  <xdr:twoCellAnchor editAs="oneCell">
    <xdr:from>
      <xdr:col>0</xdr:col>
      <xdr:colOff>35737</xdr:colOff>
      <xdr:row>126</xdr:row>
      <xdr:rowOff>47624</xdr:rowOff>
    </xdr:from>
    <xdr:to>
      <xdr:col>0</xdr:col>
      <xdr:colOff>2619247</xdr:colOff>
      <xdr:row>130</xdr:row>
      <xdr:rowOff>31750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7" y="25426457"/>
          <a:ext cx="2583510" cy="777876"/>
        </a:xfrm>
        <a:prstGeom prst="rect">
          <a:avLst/>
        </a:prstGeom>
      </xdr:spPr>
    </xdr:pic>
    <xdr:clientData/>
  </xdr:twoCellAnchor>
  <xdr:twoCellAnchor editAs="oneCell">
    <xdr:from>
      <xdr:col>0</xdr:col>
      <xdr:colOff>35741</xdr:colOff>
      <xdr:row>190</xdr:row>
      <xdr:rowOff>59531</xdr:rowOff>
    </xdr:from>
    <xdr:to>
      <xdr:col>0</xdr:col>
      <xdr:colOff>2550583</xdr:colOff>
      <xdr:row>194</xdr:row>
      <xdr:rowOff>1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41" y="38339448"/>
          <a:ext cx="2514842" cy="734220"/>
        </a:xfrm>
        <a:prstGeom prst="rect">
          <a:avLst/>
        </a:prstGeom>
      </xdr:spPr>
    </xdr:pic>
    <xdr:clientData/>
  </xdr:twoCellAnchor>
  <xdr:twoCellAnchor editAs="oneCell">
    <xdr:from>
      <xdr:col>10</xdr:col>
      <xdr:colOff>169334</xdr:colOff>
      <xdr:row>190</xdr:row>
      <xdr:rowOff>59527</xdr:rowOff>
    </xdr:from>
    <xdr:to>
      <xdr:col>12</xdr:col>
      <xdr:colOff>973</xdr:colOff>
      <xdr:row>193</xdr:row>
      <xdr:rowOff>158751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3417" y="38339444"/>
          <a:ext cx="2202306" cy="691890"/>
        </a:xfrm>
        <a:prstGeom prst="rect">
          <a:avLst/>
        </a:prstGeom>
      </xdr:spPr>
    </xdr:pic>
    <xdr:clientData/>
  </xdr:twoCellAnchor>
  <xdr:twoCellAnchor editAs="oneCell">
    <xdr:from>
      <xdr:col>10</xdr:col>
      <xdr:colOff>243417</xdr:colOff>
      <xdr:row>126</xdr:row>
      <xdr:rowOff>47626</xdr:rowOff>
    </xdr:from>
    <xdr:to>
      <xdr:col>12</xdr:col>
      <xdr:colOff>24782</xdr:colOff>
      <xdr:row>130</xdr:row>
      <xdr:rowOff>35480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0" y="25426459"/>
          <a:ext cx="2152032" cy="781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1154909</xdr:colOff>
      <xdr:row>63</xdr:row>
      <xdr:rowOff>47620</xdr:rowOff>
    </xdr:from>
    <xdr:to>
      <xdr:col>13</xdr:col>
      <xdr:colOff>931334</xdr:colOff>
      <xdr:row>67</xdr:row>
      <xdr:rowOff>33679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4326" y="12567703"/>
          <a:ext cx="2147091" cy="779809"/>
        </a:xfrm>
        <a:prstGeom prst="rect">
          <a:avLst/>
        </a:prstGeom>
      </xdr:spPr>
    </xdr:pic>
    <xdr:clientData/>
  </xdr:twoCellAnchor>
  <xdr:twoCellAnchor editAs="oneCell">
    <xdr:from>
      <xdr:col>8</xdr:col>
      <xdr:colOff>264582</xdr:colOff>
      <xdr:row>0</xdr:row>
      <xdr:rowOff>37046</xdr:rowOff>
    </xdr:from>
    <xdr:to>
      <xdr:col>9</xdr:col>
      <xdr:colOff>1085751</xdr:colOff>
      <xdr:row>3</xdr:row>
      <xdr:rowOff>137584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7999" y="37046"/>
          <a:ext cx="2006502" cy="703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Q254"/>
  <sheetViews>
    <sheetView showGridLines="0" tabSelected="1" zoomScale="90" zoomScaleNormal="90" zoomScaleSheetLayoutView="80" workbookViewId="0">
      <selection activeCell="A8" sqref="A8:J8"/>
    </sheetView>
  </sheetViews>
  <sheetFormatPr baseColWidth="10" defaultColWidth="11" defaultRowHeight="15" x14ac:dyDescent="0.25"/>
  <cols>
    <col min="1" max="1" width="40.85546875" style="3" customWidth="1"/>
    <col min="2" max="6" width="17.7109375" style="3" customWidth="1"/>
    <col min="7" max="7" width="23.7109375" style="3" customWidth="1"/>
    <col min="8" max="8" width="21.7109375" style="3" customWidth="1"/>
    <col min="9" max="14" width="17.7109375" style="3" customWidth="1"/>
    <col min="15" max="15" width="12.28515625" style="3" bestFit="1" customWidth="1"/>
    <col min="16" max="16" width="11.28515625" style="3" bestFit="1" customWidth="1"/>
    <col min="17" max="16384" width="11" style="3"/>
  </cols>
  <sheetData>
    <row r="1" spans="1:12" ht="15.75" customHeight="1" x14ac:dyDescent="0.25"/>
    <row r="2" spans="1:12" ht="15.75" customHeight="1" x14ac:dyDescent="0.25"/>
    <row r="3" spans="1:12" ht="15.75" customHeight="1" x14ac:dyDescent="0.25"/>
    <row r="4" spans="1:12" ht="15.75" customHeight="1" x14ac:dyDescent="0.25"/>
    <row r="5" spans="1:12" ht="16.5" customHeight="1" x14ac:dyDescent="0.25"/>
    <row r="6" spans="1:12" ht="17.25" customHeight="1" x14ac:dyDescent="0.25">
      <c r="A6" s="1" t="s">
        <v>75</v>
      </c>
      <c r="B6" s="1"/>
      <c r="C6" s="1"/>
      <c r="D6" s="1"/>
      <c r="E6" s="1"/>
      <c r="F6" s="1"/>
      <c r="G6" s="1"/>
      <c r="H6" s="1"/>
      <c r="I6" s="1"/>
      <c r="J6" s="1"/>
      <c r="K6" s="2"/>
      <c r="L6" s="2"/>
    </row>
    <row r="7" spans="1:12" ht="13.5" customHeight="1" x14ac:dyDescent="0.25">
      <c r="K7" s="4"/>
      <c r="L7" s="4"/>
    </row>
    <row r="8" spans="1:12" s="42" customFormat="1" ht="38.2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6"/>
      <c r="L8" s="6"/>
    </row>
    <row r="9" spans="1:12" ht="13.5" customHeight="1" x14ac:dyDescent="0.25">
      <c r="B9" s="7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2" customFormat="1" ht="18" customHeight="1" x14ac:dyDescent="0.25">
      <c r="A10" s="9" t="s">
        <v>5</v>
      </c>
      <c r="B10" s="10" t="s">
        <v>10</v>
      </c>
      <c r="C10" s="11" t="s">
        <v>7</v>
      </c>
      <c r="D10" s="12"/>
      <c r="E10" s="13" t="s">
        <v>6</v>
      </c>
      <c r="F10" s="14"/>
      <c r="G10" s="14"/>
      <c r="H10" s="14"/>
      <c r="I10" s="14"/>
      <c r="J10" s="15"/>
    </row>
    <row r="11" spans="1:12" s="2" customFormat="1" ht="18" customHeight="1" x14ac:dyDescent="0.25">
      <c r="A11" s="9"/>
      <c r="B11" s="16"/>
      <c r="C11" s="17"/>
      <c r="D11" s="18"/>
      <c r="E11" s="13" t="s">
        <v>8</v>
      </c>
      <c r="F11" s="15"/>
      <c r="G11" s="13" t="s">
        <v>9</v>
      </c>
      <c r="H11" s="15"/>
      <c r="I11" s="43" t="s">
        <v>3</v>
      </c>
      <c r="J11" s="44"/>
    </row>
    <row r="12" spans="1:12" s="2" customFormat="1" ht="18" customHeight="1" x14ac:dyDescent="0.25">
      <c r="A12" s="9"/>
      <c r="B12" s="19"/>
      <c r="C12" s="20" t="s">
        <v>1</v>
      </c>
      <c r="D12" s="21" t="s">
        <v>11</v>
      </c>
      <c r="E12" s="45" t="s">
        <v>1</v>
      </c>
      <c r="F12" s="46" t="s">
        <v>11</v>
      </c>
      <c r="G12" s="45" t="s">
        <v>1</v>
      </c>
      <c r="H12" s="46" t="s">
        <v>11</v>
      </c>
      <c r="I12" s="45" t="s">
        <v>1</v>
      </c>
      <c r="J12" s="21" t="s">
        <v>11</v>
      </c>
    </row>
    <row r="13" spans="1:12" s="22" customFormat="1" ht="18" x14ac:dyDescent="0.25">
      <c r="C13" s="23"/>
      <c r="D13" s="23"/>
      <c r="E13" s="23"/>
      <c r="F13" s="23"/>
      <c r="G13" s="23"/>
      <c r="H13" s="23"/>
      <c r="I13" s="23"/>
      <c r="J13" s="23"/>
    </row>
    <row r="14" spans="1:12" s="23" customFormat="1" ht="15" customHeight="1" x14ac:dyDescent="0.25">
      <c r="A14" s="47" t="s">
        <v>10</v>
      </c>
      <c r="B14" s="48">
        <f>SUM(B16,B22,B55)</f>
        <v>1473919</v>
      </c>
      <c r="C14" s="48">
        <f t="shared" ref="C14:J14" si="0">SUM(C16,C22,C55)</f>
        <v>1383590</v>
      </c>
      <c r="D14" s="48">
        <f t="shared" si="0"/>
        <v>90329</v>
      </c>
      <c r="E14" s="48">
        <f t="shared" si="0"/>
        <v>452984</v>
      </c>
      <c r="F14" s="48">
        <f t="shared" si="0"/>
        <v>14710</v>
      </c>
      <c r="G14" s="48">
        <f t="shared" si="0"/>
        <v>834169</v>
      </c>
      <c r="H14" s="48">
        <f t="shared" si="0"/>
        <v>9982</v>
      </c>
      <c r="I14" s="48">
        <f t="shared" si="0"/>
        <v>96437</v>
      </c>
      <c r="J14" s="48">
        <f t="shared" si="0"/>
        <v>65637</v>
      </c>
    </row>
    <row r="15" spans="1:12" s="22" customFormat="1" ht="15" customHeight="1" x14ac:dyDescent="0.25">
      <c r="A15" s="50"/>
      <c r="B15" s="51"/>
      <c r="C15" s="48"/>
      <c r="D15" s="48"/>
      <c r="E15" s="52"/>
      <c r="F15" s="52"/>
      <c r="G15" s="52"/>
      <c r="H15" s="52"/>
      <c r="I15" s="52"/>
      <c r="J15" s="52"/>
    </row>
    <row r="16" spans="1:12" s="23" customFormat="1" ht="15" customHeight="1" x14ac:dyDescent="0.25">
      <c r="A16" s="47" t="s">
        <v>73</v>
      </c>
      <c r="B16" s="48">
        <f>SUM(B17:B20)</f>
        <v>319309</v>
      </c>
      <c r="C16" s="48">
        <f t="shared" ref="C16:J16" si="1">SUM(C17:C20)</f>
        <v>313919</v>
      </c>
      <c r="D16" s="48">
        <f t="shared" si="1"/>
        <v>5390</v>
      </c>
      <c r="E16" s="48">
        <f t="shared" si="1"/>
        <v>86743</v>
      </c>
      <c r="F16" s="48">
        <f t="shared" si="1"/>
        <v>2282</v>
      </c>
      <c r="G16" s="48">
        <f t="shared" si="1"/>
        <v>210222</v>
      </c>
      <c r="H16" s="48">
        <f t="shared" si="1"/>
        <v>2100</v>
      </c>
      <c r="I16" s="48">
        <f t="shared" si="1"/>
        <v>16954</v>
      </c>
      <c r="J16" s="48">
        <f t="shared" si="1"/>
        <v>1008</v>
      </c>
    </row>
    <row r="17" spans="1:10" s="22" customFormat="1" ht="15" customHeight="1" x14ac:dyDescent="0.25">
      <c r="A17" s="50" t="s">
        <v>12</v>
      </c>
      <c r="B17" s="51">
        <f>SUM(C17,D17)</f>
        <v>104014</v>
      </c>
      <c r="C17" s="51">
        <f>SUM(E17,G17,I17)</f>
        <v>100734</v>
      </c>
      <c r="D17" s="51">
        <f>SUM(F17,H17,J17)</f>
        <v>3280</v>
      </c>
      <c r="E17" s="53">
        <v>15001</v>
      </c>
      <c r="F17" s="50">
        <v>947</v>
      </c>
      <c r="G17" s="53">
        <v>81615</v>
      </c>
      <c r="H17" s="53">
        <v>2042</v>
      </c>
      <c r="I17" s="53">
        <v>4118</v>
      </c>
      <c r="J17" s="50">
        <v>291</v>
      </c>
    </row>
    <row r="18" spans="1:10" s="22" customFormat="1" ht="15" customHeight="1" x14ac:dyDescent="0.25">
      <c r="A18" s="50" t="s">
        <v>13</v>
      </c>
      <c r="B18" s="51">
        <f t="shared" ref="B18:B20" si="2">SUM(C18,D18)</f>
        <v>52058</v>
      </c>
      <c r="C18" s="51">
        <f t="shared" ref="C18:C20" si="3">SUM(E18,G18,I18)</f>
        <v>51870</v>
      </c>
      <c r="D18" s="51">
        <f t="shared" ref="D18:D20" si="4">SUM(F18,H18,J18)</f>
        <v>188</v>
      </c>
      <c r="E18" s="53">
        <v>11367</v>
      </c>
      <c r="F18" s="50">
        <v>0</v>
      </c>
      <c r="G18" s="53">
        <v>38163</v>
      </c>
      <c r="H18" s="50">
        <v>0</v>
      </c>
      <c r="I18" s="53">
        <v>2340</v>
      </c>
      <c r="J18" s="50">
        <v>188</v>
      </c>
    </row>
    <row r="19" spans="1:10" s="22" customFormat="1" ht="15" customHeight="1" x14ac:dyDescent="0.25">
      <c r="A19" s="50" t="s">
        <v>14</v>
      </c>
      <c r="B19" s="51">
        <f t="shared" si="2"/>
        <v>99164</v>
      </c>
      <c r="C19" s="51">
        <f t="shared" si="3"/>
        <v>97334</v>
      </c>
      <c r="D19" s="51">
        <f t="shared" si="4"/>
        <v>1830</v>
      </c>
      <c r="E19" s="53">
        <v>35109</v>
      </c>
      <c r="F19" s="50">
        <v>1243</v>
      </c>
      <c r="G19" s="53">
        <v>55325</v>
      </c>
      <c r="H19" s="50">
        <v>58</v>
      </c>
      <c r="I19" s="53">
        <v>6900</v>
      </c>
      <c r="J19" s="50">
        <v>529</v>
      </c>
    </row>
    <row r="20" spans="1:10" s="22" customFormat="1" ht="15" customHeight="1" x14ac:dyDescent="0.25">
      <c r="A20" s="50" t="s">
        <v>15</v>
      </c>
      <c r="B20" s="51">
        <f t="shared" si="2"/>
        <v>64073</v>
      </c>
      <c r="C20" s="51">
        <f t="shared" si="3"/>
        <v>63981</v>
      </c>
      <c r="D20" s="51">
        <f t="shared" si="4"/>
        <v>92</v>
      </c>
      <c r="E20" s="53">
        <v>25266</v>
      </c>
      <c r="F20" s="50">
        <v>92</v>
      </c>
      <c r="G20" s="53">
        <v>35119</v>
      </c>
      <c r="H20" s="50">
        <v>0</v>
      </c>
      <c r="I20" s="53">
        <v>3596</v>
      </c>
      <c r="J20" s="50">
        <v>0</v>
      </c>
    </row>
    <row r="21" spans="1:10" s="22" customFormat="1" ht="15" customHeight="1" x14ac:dyDescent="0.25">
      <c r="A21" s="50"/>
      <c r="B21" s="51"/>
      <c r="C21" s="48"/>
      <c r="D21" s="54"/>
      <c r="E21" s="53"/>
      <c r="F21" s="53"/>
      <c r="G21" s="53"/>
      <c r="H21" s="53"/>
      <c r="I21" s="53"/>
      <c r="J21" s="53"/>
    </row>
    <row r="22" spans="1:10" s="23" customFormat="1" ht="15" customHeight="1" x14ac:dyDescent="0.25">
      <c r="A22" s="47" t="s">
        <v>16</v>
      </c>
      <c r="B22" s="48">
        <f>SUM(B23:B53)</f>
        <v>1149409</v>
      </c>
      <c r="C22" s="48">
        <f t="shared" ref="C22:J22" si="5">SUM(C23:C53)</f>
        <v>1064470</v>
      </c>
      <c r="D22" s="48">
        <f t="shared" si="5"/>
        <v>84939</v>
      </c>
      <c r="E22" s="48">
        <f t="shared" si="5"/>
        <v>363031</v>
      </c>
      <c r="F22" s="48">
        <f t="shared" si="5"/>
        <v>12428</v>
      </c>
      <c r="G22" s="48">
        <f t="shared" si="5"/>
        <v>621956</v>
      </c>
      <c r="H22" s="48">
        <f t="shared" si="5"/>
        <v>7882</v>
      </c>
      <c r="I22" s="48">
        <f t="shared" si="5"/>
        <v>79483</v>
      </c>
      <c r="J22" s="48">
        <f t="shared" si="5"/>
        <v>64629</v>
      </c>
    </row>
    <row r="23" spans="1:10" s="22" customFormat="1" ht="15" customHeight="1" x14ac:dyDescent="0.25">
      <c r="A23" s="50" t="s">
        <v>17</v>
      </c>
      <c r="B23" s="51">
        <f t="shared" ref="B23:B53" si="6">SUM(C23,D23)</f>
        <v>13201</v>
      </c>
      <c r="C23" s="51">
        <f t="shared" ref="C23:C53" si="7">SUM(E23,G23,I23)</f>
        <v>13159</v>
      </c>
      <c r="D23" s="51">
        <f t="shared" ref="D23:D53" si="8">SUM(F23,H23,J23)</f>
        <v>42</v>
      </c>
      <c r="E23" s="53">
        <v>4462</v>
      </c>
      <c r="F23" s="50">
        <v>41</v>
      </c>
      <c r="G23" s="53">
        <v>7560</v>
      </c>
      <c r="H23" s="50">
        <v>1</v>
      </c>
      <c r="I23" s="53">
        <v>1137</v>
      </c>
      <c r="J23" s="50">
        <v>0</v>
      </c>
    </row>
    <row r="24" spans="1:10" s="22" customFormat="1" ht="15" customHeight="1" x14ac:dyDescent="0.25">
      <c r="A24" s="50" t="s">
        <v>18</v>
      </c>
      <c r="B24" s="51">
        <f t="shared" si="6"/>
        <v>13345</v>
      </c>
      <c r="C24" s="51">
        <f t="shared" si="7"/>
        <v>13345</v>
      </c>
      <c r="D24" s="51">
        <f t="shared" si="8"/>
        <v>0</v>
      </c>
      <c r="E24" s="53">
        <v>4087</v>
      </c>
      <c r="F24" s="50">
        <v>0</v>
      </c>
      <c r="G24" s="53">
        <v>8972</v>
      </c>
      <c r="H24" s="50">
        <v>0</v>
      </c>
      <c r="I24" s="50">
        <v>286</v>
      </c>
      <c r="J24" s="50">
        <v>0</v>
      </c>
    </row>
    <row r="25" spans="1:10" s="22" customFormat="1" ht="15" customHeight="1" x14ac:dyDescent="0.25">
      <c r="A25" s="50" t="s">
        <v>19</v>
      </c>
      <c r="B25" s="51">
        <f t="shared" si="6"/>
        <v>19654</v>
      </c>
      <c r="C25" s="51">
        <f t="shared" si="7"/>
        <v>19654</v>
      </c>
      <c r="D25" s="51">
        <f t="shared" si="8"/>
        <v>0</v>
      </c>
      <c r="E25" s="53">
        <v>6822</v>
      </c>
      <c r="F25" s="50">
        <v>0</v>
      </c>
      <c r="G25" s="53">
        <v>12290</v>
      </c>
      <c r="H25" s="50">
        <v>0</v>
      </c>
      <c r="I25" s="50">
        <v>542</v>
      </c>
      <c r="J25" s="50">
        <v>0</v>
      </c>
    </row>
    <row r="26" spans="1:10" s="22" customFormat="1" ht="15" customHeight="1" x14ac:dyDescent="0.25">
      <c r="A26" s="50" t="s">
        <v>20</v>
      </c>
      <c r="B26" s="51">
        <f t="shared" si="6"/>
        <v>14424</v>
      </c>
      <c r="C26" s="51">
        <f t="shared" si="7"/>
        <v>14424</v>
      </c>
      <c r="D26" s="51">
        <f t="shared" si="8"/>
        <v>0</v>
      </c>
      <c r="E26" s="53">
        <v>4995</v>
      </c>
      <c r="F26" s="50">
        <v>0</v>
      </c>
      <c r="G26" s="53">
        <v>8456</v>
      </c>
      <c r="H26" s="50">
        <v>0</v>
      </c>
      <c r="I26" s="50">
        <v>973</v>
      </c>
      <c r="J26" s="50">
        <v>0</v>
      </c>
    </row>
    <row r="27" spans="1:10" s="22" customFormat="1" ht="15" customHeight="1" x14ac:dyDescent="0.25">
      <c r="A27" s="50" t="s">
        <v>21</v>
      </c>
      <c r="B27" s="51">
        <f t="shared" si="6"/>
        <v>46281</v>
      </c>
      <c r="C27" s="51">
        <f t="shared" si="7"/>
        <v>40132</v>
      </c>
      <c r="D27" s="51">
        <f t="shared" si="8"/>
        <v>6149</v>
      </c>
      <c r="E27" s="53">
        <v>17647</v>
      </c>
      <c r="F27" s="50">
        <v>821</v>
      </c>
      <c r="G27" s="53">
        <v>18995</v>
      </c>
      <c r="H27" s="53">
        <v>2717</v>
      </c>
      <c r="I27" s="53">
        <v>3490</v>
      </c>
      <c r="J27" s="53">
        <v>2611</v>
      </c>
    </row>
    <row r="28" spans="1:10" s="22" customFormat="1" ht="15" customHeight="1" x14ac:dyDescent="0.25">
      <c r="A28" s="50" t="s">
        <v>22</v>
      </c>
      <c r="B28" s="51">
        <f t="shared" si="6"/>
        <v>8527</v>
      </c>
      <c r="C28" s="51">
        <f t="shared" si="7"/>
        <v>8527</v>
      </c>
      <c r="D28" s="51">
        <f t="shared" si="8"/>
        <v>0</v>
      </c>
      <c r="E28" s="53">
        <v>4641</v>
      </c>
      <c r="F28" s="50">
        <v>0</v>
      </c>
      <c r="G28" s="53">
        <v>3534</v>
      </c>
      <c r="H28" s="50">
        <v>0</v>
      </c>
      <c r="I28" s="50">
        <v>352</v>
      </c>
      <c r="J28" s="50">
        <v>0</v>
      </c>
    </row>
    <row r="29" spans="1:10" s="22" customFormat="1" ht="15" customHeight="1" x14ac:dyDescent="0.25">
      <c r="A29" s="50" t="s">
        <v>23</v>
      </c>
      <c r="B29" s="51">
        <f t="shared" si="6"/>
        <v>12255</v>
      </c>
      <c r="C29" s="51">
        <f t="shared" si="7"/>
        <v>11639</v>
      </c>
      <c r="D29" s="51">
        <f t="shared" si="8"/>
        <v>616</v>
      </c>
      <c r="E29" s="53">
        <v>4763</v>
      </c>
      <c r="F29" s="50">
        <v>0</v>
      </c>
      <c r="G29" s="53">
        <v>5829</v>
      </c>
      <c r="H29" s="50">
        <v>0</v>
      </c>
      <c r="I29" s="53">
        <v>1047</v>
      </c>
      <c r="J29" s="53">
        <v>616</v>
      </c>
    </row>
    <row r="30" spans="1:10" s="22" customFormat="1" ht="15" customHeight="1" x14ac:dyDescent="0.25">
      <c r="A30" s="50" t="s">
        <v>24</v>
      </c>
      <c r="B30" s="51">
        <f t="shared" si="6"/>
        <v>27861</v>
      </c>
      <c r="C30" s="51">
        <f t="shared" si="7"/>
        <v>25995</v>
      </c>
      <c r="D30" s="51">
        <f t="shared" si="8"/>
        <v>1866</v>
      </c>
      <c r="E30" s="53">
        <v>10033</v>
      </c>
      <c r="F30" s="50">
        <v>1453</v>
      </c>
      <c r="G30" s="53">
        <v>13734</v>
      </c>
      <c r="H30" s="50">
        <v>0</v>
      </c>
      <c r="I30" s="53">
        <v>2228</v>
      </c>
      <c r="J30" s="50">
        <v>413</v>
      </c>
    </row>
    <row r="31" spans="1:10" s="22" customFormat="1" ht="15" customHeight="1" x14ac:dyDescent="0.25">
      <c r="A31" s="50" t="s">
        <v>25</v>
      </c>
      <c r="B31" s="51">
        <f t="shared" si="6"/>
        <v>25310</v>
      </c>
      <c r="C31" s="51">
        <f t="shared" si="7"/>
        <v>21887</v>
      </c>
      <c r="D31" s="51">
        <f t="shared" si="8"/>
        <v>3423</v>
      </c>
      <c r="E31" s="53">
        <v>6659</v>
      </c>
      <c r="F31" s="50">
        <v>1463</v>
      </c>
      <c r="G31" s="53">
        <v>14897</v>
      </c>
      <c r="H31" s="50">
        <v>69</v>
      </c>
      <c r="I31" s="50">
        <v>331</v>
      </c>
      <c r="J31" s="53">
        <v>1891</v>
      </c>
    </row>
    <row r="32" spans="1:10" s="22" customFormat="1" ht="15" customHeight="1" x14ac:dyDescent="0.25">
      <c r="A32" s="50" t="s">
        <v>26</v>
      </c>
      <c r="B32" s="51">
        <f t="shared" si="6"/>
        <v>38191</v>
      </c>
      <c r="C32" s="51">
        <f t="shared" si="7"/>
        <v>36649</v>
      </c>
      <c r="D32" s="51">
        <f t="shared" si="8"/>
        <v>1542</v>
      </c>
      <c r="E32" s="53">
        <v>11583</v>
      </c>
      <c r="F32" s="50">
        <v>253</v>
      </c>
      <c r="G32" s="53">
        <v>24032</v>
      </c>
      <c r="H32" s="50">
        <v>664</v>
      </c>
      <c r="I32" s="53">
        <v>1034</v>
      </c>
      <c r="J32" s="50">
        <v>625</v>
      </c>
    </row>
    <row r="33" spans="1:10" s="22" customFormat="1" ht="15" customHeight="1" x14ac:dyDescent="0.25">
      <c r="A33" s="50" t="s">
        <v>27</v>
      </c>
      <c r="B33" s="51">
        <f t="shared" si="6"/>
        <v>71012</v>
      </c>
      <c r="C33" s="51">
        <f t="shared" si="7"/>
        <v>71012</v>
      </c>
      <c r="D33" s="51">
        <f t="shared" si="8"/>
        <v>0</v>
      </c>
      <c r="E33" s="53">
        <v>25128</v>
      </c>
      <c r="F33" s="50">
        <v>0</v>
      </c>
      <c r="G33" s="53">
        <v>42273</v>
      </c>
      <c r="H33" s="50">
        <v>0</v>
      </c>
      <c r="I33" s="53">
        <v>3611</v>
      </c>
      <c r="J33" s="50">
        <v>0</v>
      </c>
    </row>
    <row r="34" spans="1:10" s="22" customFormat="1" ht="15" customHeight="1" x14ac:dyDescent="0.25">
      <c r="A34" s="50" t="s">
        <v>28</v>
      </c>
      <c r="B34" s="51">
        <f t="shared" si="6"/>
        <v>17413</v>
      </c>
      <c r="C34" s="51">
        <f t="shared" si="7"/>
        <v>17367</v>
      </c>
      <c r="D34" s="51">
        <f t="shared" si="8"/>
        <v>46</v>
      </c>
      <c r="E34" s="53">
        <v>6731</v>
      </c>
      <c r="F34" s="50">
        <v>0</v>
      </c>
      <c r="G34" s="53">
        <v>9964</v>
      </c>
      <c r="H34" s="50">
        <v>46</v>
      </c>
      <c r="I34" s="50">
        <v>672</v>
      </c>
      <c r="J34" s="50">
        <v>0</v>
      </c>
    </row>
    <row r="35" spans="1:10" s="22" customFormat="1" ht="15" customHeight="1" x14ac:dyDescent="0.25">
      <c r="A35" s="50" t="s">
        <v>29</v>
      </c>
      <c r="B35" s="51">
        <f t="shared" si="6"/>
        <v>37521</v>
      </c>
      <c r="C35" s="51">
        <f t="shared" si="7"/>
        <v>37521</v>
      </c>
      <c r="D35" s="51">
        <f t="shared" si="8"/>
        <v>0</v>
      </c>
      <c r="E35" s="53">
        <v>16554</v>
      </c>
      <c r="F35" s="50">
        <v>0</v>
      </c>
      <c r="G35" s="53">
        <v>19059</v>
      </c>
      <c r="H35" s="50">
        <v>0</v>
      </c>
      <c r="I35" s="53">
        <v>1908</v>
      </c>
      <c r="J35" s="50">
        <v>0</v>
      </c>
    </row>
    <row r="36" spans="1:10" s="22" customFormat="1" ht="15" customHeight="1" x14ac:dyDescent="0.25">
      <c r="A36" s="50" t="s">
        <v>30</v>
      </c>
      <c r="B36" s="51">
        <f t="shared" si="6"/>
        <v>84321</v>
      </c>
      <c r="C36" s="51">
        <f t="shared" si="7"/>
        <v>82266</v>
      </c>
      <c r="D36" s="51">
        <f t="shared" si="8"/>
        <v>2055</v>
      </c>
      <c r="E36" s="53">
        <v>18544</v>
      </c>
      <c r="F36" s="50">
        <v>26</v>
      </c>
      <c r="G36" s="53">
        <v>59931</v>
      </c>
      <c r="H36" s="50">
        <v>519</v>
      </c>
      <c r="I36" s="53">
        <v>3791</v>
      </c>
      <c r="J36" s="50">
        <v>1510</v>
      </c>
    </row>
    <row r="37" spans="1:10" s="22" customFormat="1" ht="15" customHeight="1" x14ac:dyDescent="0.25">
      <c r="A37" s="50" t="s">
        <v>31</v>
      </c>
      <c r="B37" s="51">
        <f t="shared" si="6"/>
        <v>93380</v>
      </c>
      <c r="C37" s="51">
        <f t="shared" si="7"/>
        <v>73201</v>
      </c>
      <c r="D37" s="51">
        <f t="shared" si="8"/>
        <v>20179</v>
      </c>
      <c r="E37" s="53">
        <v>23946</v>
      </c>
      <c r="F37" s="53">
        <v>20</v>
      </c>
      <c r="G37" s="53">
        <v>38837</v>
      </c>
      <c r="H37" s="53">
        <v>91</v>
      </c>
      <c r="I37" s="53">
        <v>10418</v>
      </c>
      <c r="J37" s="53">
        <v>20068</v>
      </c>
    </row>
    <row r="38" spans="1:10" s="22" customFormat="1" ht="15" customHeight="1" x14ac:dyDescent="0.25">
      <c r="A38" s="50" t="s">
        <v>32</v>
      </c>
      <c r="B38" s="51">
        <f t="shared" si="6"/>
        <v>34495</v>
      </c>
      <c r="C38" s="51">
        <f t="shared" si="7"/>
        <v>33379</v>
      </c>
      <c r="D38" s="51">
        <f t="shared" si="8"/>
        <v>1116</v>
      </c>
      <c r="E38" s="53">
        <v>8109</v>
      </c>
      <c r="F38" s="50">
        <v>0</v>
      </c>
      <c r="G38" s="53">
        <v>24583</v>
      </c>
      <c r="H38" s="50">
        <v>0</v>
      </c>
      <c r="I38" s="53">
        <v>687</v>
      </c>
      <c r="J38" s="50">
        <v>1116</v>
      </c>
    </row>
    <row r="39" spans="1:10" s="22" customFormat="1" ht="15" customHeight="1" x14ac:dyDescent="0.25">
      <c r="A39" s="50" t="s">
        <v>33</v>
      </c>
      <c r="B39" s="51">
        <f t="shared" si="6"/>
        <v>34250</v>
      </c>
      <c r="C39" s="51">
        <f t="shared" si="7"/>
        <v>25465</v>
      </c>
      <c r="D39" s="51">
        <f t="shared" si="8"/>
        <v>8785</v>
      </c>
      <c r="E39" s="53">
        <v>12970</v>
      </c>
      <c r="F39" s="50">
        <v>0</v>
      </c>
      <c r="G39" s="53">
        <v>11850</v>
      </c>
      <c r="H39" s="50">
        <v>10</v>
      </c>
      <c r="I39" s="53">
        <v>645</v>
      </c>
      <c r="J39" s="50">
        <v>8775</v>
      </c>
    </row>
    <row r="40" spans="1:10" s="22" customFormat="1" ht="15" customHeight="1" x14ac:dyDescent="0.25">
      <c r="A40" s="50" t="s">
        <v>34</v>
      </c>
      <c r="B40" s="51">
        <f t="shared" si="6"/>
        <v>40799</v>
      </c>
      <c r="C40" s="51">
        <f t="shared" si="7"/>
        <v>40290</v>
      </c>
      <c r="D40" s="51">
        <f t="shared" si="8"/>
        <v>509</v>
      </c>
      <c r="E40" s="53">
        <v>18298</v>
      </c>
      <c r="F40" s="53">
        <v>509</v>
      </c>
      <c r="G40" s="53">
        <v>20868</v>
      </c>
      <c r="H40" s="50">
        <v>0</v>
      </c>
      <c r="I40" s="53">
        <v>1124</v>
      </c>
      <c r="J40" s="50">
        <v>0</v>
      </c>
    </row>
    <row r="41" spans="1:10" s="22" customFormat="1" ht="15" customHeight="1" x14ac:dyDescent="0.25">
      <c r="A41" s="50" t="s">
        <v>35</v>
      </c>
      <c r="B41" s="51">
        <f t="shared" si="6"/>
        <v>44977</v>
      </c>
      <c r="C41" s="51">
        <f t="shared" si="7"/>
        <v>38234</v>
      </c>
      <c r="D41" s="51">
        <f t="shared" si="8"/>
        <v>6743</v>
      </c>
      <c r="E41" s="53">
        <v>12451</v>
      </c>
      <c r="F41" s="50">
        <v>1597</v>
      </c>
      <c r="G41" s="53">
        <v>23682</v>
      </c>
      <c r="H41" s="50">
        <v>0</v>
      </c>
      <c r="I41" s="53">
        <v>2101</v>
      </c>
      <c r="J41" s="53">
        <v>5146</v>
      </c>
    </row>
    <row r="42" spans="1:10" s="22" customFormat="1" ht="15" customHeight="1" x14ac:dyDescent="0.25">
      <c r="A42" s="50" t="s">
        <v>36</v>
      </c>
      <c r="B42" s="51">
        <f t="shared" si="6"/>
        <v>36582</v>
      </c>
      <c r="C42" s="51">
        <f t="shared" si="7"/>
        <v>36573</v>
      </c>
      <c r="D42" s="51">
        <f t="shared" si="8"/>
        <v>9</v>
      </c>
      <c r="E42" s="53">
        <v>8790</v>
      </c>
      <c r="F42" s="50">
        <v>0</v>
      </c>
      <c r="G42" s="53">
        <v>25840</v>
      </c>
      <c r="H42" s="50">
        <v>0</v>
      </c>
      <c r="I42" s="53">
        <v>1943</v>
      </c>
      <c r="J42" s="50">
        <v>9</v>
      </c>
    </row>
    <row r="43" spans="1:10" s="22" customFormat="1" ht="15" customHeight="1" x14ac:dyDescent="0.25">
      <c r="A43" s="50" t="s">
        <v>37</v>
      </c>
      <c r="B43" s="51">
        <f t="shared" si="6"/>
        <v>24132</v>
      </c>
      <c r="C43" s="51">
        <f t="shared" si="7"/>
        <v>21332</v>
      </c>
      <c r="D43" s="51">
        <f t="shared" si="8"/>
        <v>2800</v>
      </c>
      <c r="E43" s="53">
        <v>3698</v>
      </c>
      <c r="F43" s="50">
        <v>11</v>
      </c>
      <c r="G43" s="53">
        <v>11929</v>
      </c>
      <c r="H43" s="50">
        <v>1</v>
      </c>
      <c r="I43" s="53">
        <v>5705</v>
      </c>
      <c r="J43" s="50">
        <v>2788</v>
      </c>
    </row>
    <row r="44" spans="1:10" s="22" customFormat="1" ht="15" customHeight="1" x14ac:dyDescent="0.25">
      <c r="A44" s="50" t="s">
        <v>38</v>
      </c>
      <c r="B44" s="51">
        <f t="shared" si="6"/>
        <v>12942</v>
      </c>
      <c r="C44" s="51">
        <f t="shared" si="7"/>
        <v>12737</v>
      </c>
      <c r="D44" s="51">
        <f t="shared" si="8"/>
        <v>205</v>
      </c>
      <c r="E44" s="53">
        <v>5628</v>
      </c>
      <c r="F44" s="50">
        <v>0</v>
      </c>
      <c r="G44" s="53">
        <v>6699</v>
      </c>
      <c r="H44" s="50">
        <v>0</v>
      </c>
      <c r="I44" s="53">
        <v>410</v>
      </c>
      <c r="J44" s="50">
        <v>205</v>
      </c>
    </row>
    <row r="45" spans="1:10" s="22" customFormat="1" ht="15" customHeight="1" x14ac:dyDescent="0.25">
      <c r="A45" s="50" t="s">
        <v>39</v>
      </c>
      <c r="B45" s="51">
        <f t="shared" si="6"/>
        <v>23069</v>
      </c>
      <c r="C45" s="51">
        <f t="shared" si="7"/>
        <v>23069</v>
      </c>
      <c r="D45" s="51">
        <f t="shared" si="8"/>
        <v>0</v>
      </c>
      <c r="E45" s="53">
        <v>10099</v>
      </c>
      <c r="F45" s="50">
        <v>0</v>
      </c>
      <c r="G45" s="53">
        <v>9795</v>
      </c>
      <c r="H45" s="50">
        <v>0</v>
      </c>
      <c r="I45" s="50">
        <v>3175</v>
      </c>
      <c r="J45" s="53">
        <v>0</v>
      </c>
    </row>
    <row r="46" spans="1:10" s="22" customFormat="1" ht="15" customHeight="1" x14ac:dyDescent="0.25">
      <c r="A46" s="50" t="s">
        <v>40</v>
      </c>
      <c r="B46" s="51">
        <f t="shared" si="6"/>
        <v>86338</v>
      </c>
      <c r="C46" s="51">
        <f t="shared" si="7"/>
        <v>82467</v>
      </c>
      <c r="D46" s="51">
        <f t="shared" si="8"/>
        <v>3871</v>
      </c>
      <c r="E46" s="53">
        <v>30908</v>
      </c>
      <c r="F46" s="50">
        <v>1938</v>
      </c>
      <c r="G46" s="53">
        <v>47640</v>
      </c>
      <c r="H46" s="50">
        <v>77</v>
      </c>
      <c r="I46" s="53">
        <v>3919</v>
      </c>
      <c r="J46" s="50">
        <v>1856</v>
      </c>
    </row>
    <row r="47" spans="1:10" s="22" customFormat="1" ht="15" customHeight="1" x14ac:dyDescent="0.25">
      <c r="A47" s="50" t="s">
        <v>41</v>
      </c>
      <c r="B47" s="51">
        <f t="shared" si="6"/>
        <v>21287</v>
      </c>
      <c r="C47" s="51">
        <f t="shared" si="7"/>
        <v>20709</v>
      </c>
      <c r="D47" s="51">
        <f t="shared" si="8"/>
        <v>578</v>
      </c>
      <c r="E47" s="53">
        <v>6294</v>
      </c>
      <c r="F47" s="50">
        <v>78</v>
      </c>
      <c r="G47" s="53">
        <v>12379</v>
      </c>
      <c r="H47" s="50">
        <v>396</v>
      </c>
      <c r="I47" s="53">
        <v>2036</v>
      </c>
      <c r="J47" s="50">
        <v>104</v>
      </c>
    </row>
    <row r="48" spans="1:10" s="22" customFormat="1" ht="15" customHeight="1" x14ac:dyDescent="0.25">
      <c r="A48" s="50" t="s">
        <v>42</v>
      </c>
      <c r="B48" s="51">
        <f t="shared" si="6"/>
        <v>18178</v>
      </c>
      <c r="C48" s="51">
        <f t="shared" si="7"/>
        <v>18178</v>
      </c>
      <c r="D48" s="51">
        <f t="shared" si="8"/>
        <v>0</v>
      </c>
      <c r="E48" s="53">
        <v>4104</v>
      </c>
      <c r="F48" s="50">
        <v>0</v>
      </c>
      <c r="G48" s="53">
        <v>13458</v>
      </c>
      <c r="H48" s="50">
        <v>0</v>
      </c>
      <c r="I48" s="53">
        <v>616</v>
      </c>
      <c r="J48" s="50">
        <v>0</v>
      </c>
    </row>
    <row r="49" spans="1:12" s="22" customFormat="1" ht="15" customHeight="1" x14ac:dyDescent="0.25">
      <c r="A49" s="50" t="s">
        <v>43</v>
      </c>
      <c r="B49" s="51">
        <f t="shared" si="6"/>
        <v>31103</v>
      </c>
      <c r="C49" s="51">
        <f t="shared" si="7"/>
        <v>30823</v>
      </c>
      <c r="D49" s="51">
        <f t="shared" si="8"/>
        <v>280</v>
      </c>
      <c r="E49" s="53">
        <v>13880</v>
      </c>
      <c r="F49" s="50">
        <v>0</v>
      </c>
      <c r="G49" s="53">
        <v>14145</v>
      </c>
      <c r="H49" s="50">
        <v>160</v>
      </c>
      <c r="I49" s="53">
        <v>2798</v>
      </c>
      <c r="J49" s="50">
        <v>120</v>
      </c>
    </row>
    <row r="50" spans="1:12" s="22" customFormat="1" ht="15" customHeight="1" x14ac:dyDescent="0.25">
      <c r="A50" s="50" t="s">
        <v>44</v>
      </c>
      <c r="B50" s="51">
        <f t="shared" si="6"/>
        <v>37788</v>
      </c>
      <c r="C50" s="51">
        <f t="shared" si="7"/>
        <v>32981</v>
      </c>
      <c r="D50" s="51">
        <f t="shared" si="8"/>
        <v>4807</v>
      </c>
      <c r="E50" s="53">
        <v>12433</v>
      </c>
      <c r="F50" s="50">
        <v>10</v>
      </c>
      <c r="G50" s="53">
        <v>18934</v>
      </c>
      <c r="H50" s="50">
        <v>0</v>
      </c>
      <c r="I50" s="53">
        <v>1614</v>
      </c>
      <c r="J50" s="50">
        <v>4797</v>
      </c>
    </row>
    <row r="51" spans="1:12" s="22" customFormat="1" ht="15" customHeight="1" x14ac:dyDescent="0.25">
      <c r="A51" s="50" t="s">
        <v>45</v>
      </c>
      <c r="B51" s="51">
        <f t="shared" si="6"/>
        <v>124555</v>
      </c>
      <c r="C51" s="51">
        <f t="shared" si="7"/>
        <v>106056</v>
      </c>
      <c r="D51" s="51">
        <f t="shared" si="8"/>
        <v>18499</v>
      </c>
      <c r="E51" s="53">
        <v>30929</v>
      </c>
      <c r="F51" s="50">
        <v>4208</v>
      </c>
      <c r="G51" s="53">
        <v>59218</v>
      </c>
      <c r="H51" s="50">
        <v>3131</v>
      </c>
      <c r="I51" s="53">
        <v>15909</v>
      </c>
      <c r="J51" s="53">
        <v>11160</v>
      </c>
    </row>
    <row r="52" spans="1:12" s="22" customFormat="1" ht="15" customHeight="1" x14ac:dyDescent="0.25">
      <c r="A52" s="50" t="s">
        <v>46</v>
      </c>
      <c r="B52" s="51">
        <f t="shared" si="6"/>
        <v>28981</v>
      </c>
      <c r="C52" s="51">
        <f t="shared" si="7"/>
        <v>28297</v>
      </c>
      <c r="D52" s="51">
        <f t="shared" si="8"/>
        <v>684</v>
      </c>
      <c r="E52" s="53">
        <v>6373</v>
      </c>
      <c r="F52" s="50">
        <v>0</v>
      </c>
      <c r="G52" s="53">
        <v>19376</v>
      </c>
      <c r="H52" s="50">
        <v>0</v>
      </c>
      <c r="I52" s="53">
        <v>2548</v>
      </c>
      <c r="J52" s="50">
        <v>684</v>
      </c>
    </row>
    <row r="53" spans="1:12" s="22" customFormat="1" ht="15" customHeight="1" x14ac:dyDescent="0.25">
      <c r="A53" s="50" t="s">
        <v>47</v>
      </c>
      <c r="B53" s="51">
        <f t="shared" si="6"/>
        <v>27237</v>
      </c>
      <c r="C53" s="51">
        <f t="shared" si="7"/>
        <v>27102</v>
      </c>
      <c r="D53" s="51">
        <f t="shared" si="8"/>
        <v>135</v>
      </c>
      <c r="E53" s="53">
        <v>11472</v>
      </c>
      <c r="F53" s="50">
        <v>0</v>
      </c>
      <c r="G53" s="53">
        <v>13197</v>
      </c>
      <c r="H53" s="50">
        <v>0</v>
      </c>
      <c r="I53" s="53">
        <v>2433</v>
      </c>
      <c r="J53" s="50">
        <v>135</v>
      </c>
    </row>
    <row r="54" spans="1:12" s="22" customFormat="1" ht="15" customHeight="1" x14ac:dyDescent="0.25">
      <c r="A54" s="50"/>
      <c r="B54" s="55"/>
      <c r="C54" s="56"/>
      <c r="D54" s="56"/>
      <c r="E54" s="53"/>
      <c r="F54" s="50"/>
      <c r="G54" s="53"/>
      <c r="H54" s="50"/>
      <c r="I54" s="53"/>
    </row>
    <row r="55" spans="1:12" s="22" customFormat="1" ht="15" customHeight="1" x14ac:dyDescent="0.25">
      <c r="A55" s="47" t="s">
        <v>48</v>
      </c>
      <c r="B55" s="55">
        <f>SUM(B56:B60)</f>
        <v>5201</v>
      </c>
      <c r="C55" s="55">
        <f t="shared" ref="C55:J55" si="9">SUM(C56:C60)</f>
        <v>5201</v>
      </c>
      <c r="D55" s="55">
        <f t="shared" si="9"/>
        <v>0</v>
      </c>
      <c r="E55" s="55">
        <f t="shared" si="9"/>
        <v>3210</v>
      </c>
      <c r="F55" s="55">
        <f t="shared" si="9"/>
        <v>0</v>
      </c>
      <c r="G55" s="55">
        <f t="shared" si="9"/>
        <v>1991</v>
      </c>
      <c r="H55" s="55">
        <f t="shared" si="9"/>
        <v>0</v>
      </c>
      <c r="I55" s="55">
        <f t="shared" si="9"/>
        <v>0</v>
      </c>
      <c r="J55" s="55">
        <f t="shared" si="9"/>
        <v>0</v>
      </c>
    </row>
    <row r="56" spans="1:12" s="22" customFormat="1" ht="15" customHeight="1" x14ac:dyDescent="0.25">
      <c r="A56" s="50" t="s">
        <v>49</v>
      </c>
      <c r="B56" s="51">
        <f t="shared" ref="B56:B60" si="10">SUM(C56,D56)</f>
        <v>0</v>
      </c>
      <c r="C56" s="51">
        <f t="shared" ref="C56:C60" si="11">SUM(E56,G56,I56)</f>
        <v>0</v>
      </c>
      <c r="D56" s="51">
        <f t="shared" ref="D56:D60" si="12">SUM(F56,H56,J56)</f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</row>
    <row r="57" spans="1:12" s="22" customFormat="1" ht="15" customHeight="1" x14ac:dyDescent="0.25">
      <c r="A57" s="50" t="s">
        <v>50</v>
      </c>
      <c r="B57" s="51">
        <f t="shared" si="10"/>
        <v>0</v>
      </c>
      <c r="C57" s="51">
        <f t="shared" si="11"/>
        <v>0</v>
      </c>
      <c r="D57" s="51">
        <f t="shared" si="12"/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</row>
    <row r="58" spans="1:12" s="22" customFormat="1" ht="15" customHeight="1" x14ac:dyDescent="0.25">
      <c r="A58" s="50" t="s">
        <v>51</v>
      </c>
      <c r="B58" s="51">
        <f t="shared" si="10"/>
        <v>0</v>
      </c>
      <c r="C58" s="51">
        <f t="shared" si="11"/>
        <v>0</v>
      </c>
      <c r="D58" s="51">
        <f t="shared" si="12"/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</row>
    <row r="59" spans="1:12" s="22" customFormat="1" ht="15" customHeight="1" x14ac:dyDescent="0.25">
      <c r="A59" s="57" t="s">
        <v>52</v>
      </c>
      <c r="B59" s="51">
        <f t="shared" si="10"/>
        <v>0</v>
      </c>
      <c r="C59" s="51">
        <f t="shared" si="11"/>
        <v>0</v>
      </c>
      <c r="D59" s="51">
        <f t="shared" si="12"/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</row>
    <row r="60" spans="1:12" s="22" customFormat="1" ht="15" customHeight="1" x14ac:dyDescent="0.25">
      <c r="A60" s="58" t="s">
        <v>53</v>
      </c>
      <c r="B60" s="59">
        <f t="shared" si="10"/>
        <v>5201</v>
      </c>
      <c r="C60" s="59">
        <f t="shared" si="11"/>
        <v>5201</v>
      </c>
      <c r="D60" s="59">
        <f t="shared" si="12"/>
        <v>0</v>
      </c>
      <c r="E60" s="60">
        <v>3210</v>
      </c>
      <c r="F60" s="60">
        <v>0</v>
      </c>
      <c r="G60" s="61">
        <v>1991</v>
      </c>
      <c r="H60" s="60">
        <v>0</v>
      </c>
      <c r="I60" s="60">
        <v>0</v>
      </c>
      <c r="J60" s="60">
        <v>0</v>
      </c>
    </row>
    <row r="61" spans="1:12" x14ac:dyDescent="0.25">
      <c r="A61" s="62" t="s">
        <v>60</v>
      </c>
      <c r="B61" s="63"/>
      <c r="C61" s="63"/>
      <c r="D61" s="64"/>
      <c r="E61" s="65"/>
      <c r="F61" s="66"/>
      <c r="G61" s="65"/>
      <c r="H61" s="65"/>
      <c r="I61" s="65"/>
      <c r="J61" s="65"/>
      <c r="K61" s="65"/>
      <c r="L61" s="65"/>
    </row>
    <row r="62" spans="1:12" x14ac:dyDescent="0.25">
      <c r="A62" s="67" t="s">
        <v>61</v>
      </c>
      <c r="B62" s="63"/>
      <c r="C62" s="63"/>
      <c r="D62" s="66"/>
      <c r="E62" s="63"/>
      <c r="F62" s="63"/>
      <c r="G62" s="63"/>
      <c r="H62" s="63"/>
      <c r="I62" s="63"/>
      <c r="J62" s="63"/>
      <c r="K62" s="68"/>
      <c r="L62" s="69"/>
    </row>
    <row r="63" spans="1:12" x14ac:dyDescent="0.25">
      <c r="A63" s="67" t="s">
        <v>62</v>
      </c>
      <c r="B63" s="63"/>
      <c r="C63" s="63"/>
      <c r="D63" s="66"/>
      <c r="E63" s="63"/>
      <c r="F63" s="63"/>
      <c r="G63" s="63"/>
      <c r="H63" s="63"/>
      <c r="I63" s="63"/>
      <c r="J63" s="63"/>
      <c r="K63" s="63"/>
      <c r="L63" s="63"/>
    </row>
    <row r="64" spans="1:12" x14ac:dyDescent="0.25">
      <c r="B64" s="24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4" ht="15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4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4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4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4" ht="16.5" customHeight="1" x14ac:dyDescent="0.25">
      <c r="A69" s="1" t="s">
        <v>75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6"/>
      <c r="L70" s="26"/>
    </row>
    <row r="71" spans="1:14" s="42" customFormat="1" ht="38.25" customHeight="1" x14ac:dyDescent="0.25">
      <c r="A71" s="5" t="s">
        <v>54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4" ht="19.5" customHeight="1" x14ac:dyDescent="0.25">
      <c r="A72" s="22"/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4" s="2" customFormat="1" ht="19.5" customHeight="1" x14ac:dyDescent="0.25">
      <c r="A73" s="29" t="s">
        <v>5</v>
      </c>
      <c r="B73" s="29" t="s">
        <v>10</v>
      </c>
      <c r="C73" s="29" t="s">
        <v>7</v>
      </c>
      <c r="D73" s="29"/>
      <c r="E73" s="70" t="s">
        <v>55</v>
      </c>
      <c r="F73" s="71"/>
      <c r="G73" s="71"/>
      <c r="H73" s="71"/>
      <c r="I73" s="71"/>
      <c r="J73" s="71"/>
      <c r="K73" s="71"/>
      <c r="L73" s="71"/>
      <c r="M73" s="71"/>
      <c r="N73" s="72"/>
    </row>
    <row r="74" spans="1:14" s="2" customFormat="1" ht="43.5" customHeight="1" x14ac:dyDescent="0.25">
      <c r="A74" s="29"/>
      <c r="B74" s="29"/>
      <c r="C74" s="29"/>
      <c r="D74" s="29"/>
      <c r="E74" s="30" t="s">
        <v>56</v>
      </c>
      <c r="F74" s="30"/>
      <c r="G74" s="29" t="s">
        <v>74</v>
      </c>
      <c r="H74" s="29"/>
      <c r="I74" s="29" t="s">
        <v>57</v>
      </c>
      <c r="J74" s="29"/>
      <c r="K74" s="29" t="s">
        <v>58</v>
      </c>
      <c r="L74" s="29"/>
      <c r="M74" s="30" t="s">
        <v>59</v>
      </c>
      <c r="N74" s="30"/>
    </row>
    <row r="75" spans="1:14" s="2" customFormat="1" ht="19.5" customHeight="1" x14ac:dyDescent="0.25">
      <c r="A75" s="29"/>
      <c r="B75" s="29"/>
      <c r="C75" s="31" t="s">
        <v>0</v>
      </c>
      <c r="D75" s="31" t="s">
        <v>11</v>
      </c>
      <c r="E75" s="31" t="s">
        <v>0</v>
      </c>
      <c r="F75" s="31" t="s">
        <v>11</v>
      </c>
      <c r="G75" s="31" t="s">
        <v>0</v>
      </c>
      <c r="H75" s="31" t="s">
        <v>11</v>
      </c>
      <c r="I75" s="31" t="s">
        <v>0</v>
      </c>
      <c r="J75" s="31" t="s">
        <v>11</v>
      </c>
      <c r="K75" s="31" t="s">
        <v>0</v>
      </c>
      <c r="L75" s="31" t="s">
        <v>11</v>
      </c>
      <c r="M75" s="31" t="s">
        <v>0</v>
      </c>
      <c r="N75" s="31" t="s">
        <v>11</v>
      </c>
    </row>
    <row r="76" spans="1:14" s="22" customFormat="1" ht="15" customHeight="1" x14ac:dyDescent="0.25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s="23" customFormat="1" ht="15" customHeight="1" x14ac:dyDescent="0.25">
      <c r="A77" s="47" t="s">
        <v>10</v>
      </c>
      <c r="B77" s="75">
        <f t="shared" ref="B77:D77" si="13">SUM(B79,B85,B118)</f>
        <v>8002768</v>
      </c>
      <c r="C77" s="75">
        <f t="shared" si="13"/>
        <v>1543616</v>
      </c>
      <c r="D77" s="75">
        <f t="shared" si="13"/>
        <v>47322</v>
      </c>
      <c r="E77" s="75">
        <f>SUM(E79,E85,E118)</f>
        <v>972179</v>
      </c>
      <c r="F77" s="75">
        <f t="shared" ref="F77:N77" si="14">SUM(F79,F85,F118)</f>
        <v>25638</v>
      </c>
      <c r="G77" s="75">
        <f t="shared" si="14"/>
        <v>26799</v>
      </c>
      <c r="H77" s="75">
        <f t="shared" si="14"/>
        <v>216</v>
      </c>
      <c r="I77" s="75">
        <f t="shared" si="14"/>
        <v>101984</v>
      </c>
      <c r="J77" s="75">
        <f t="shared" si="14"/>
        <v>1101</v>
      </c>
      <c r="K77" s="75">
        <f t="shared" si="14"/>
        <v>292720</v>
      </c>
      <c r="L77" s="75">
        <f t="shared" si="14"/>
        <v>4724</v>
      </c>
      <c r="M77" s="75">
        <f t="shared" si="14"/>
        <v>149934</v>
      </c>
      <c r="N77" s="75">
        <f t="shared" si="14"/>
        <v>15643</v>
      </c>
    </row>
    <row r="78" spans="1:14" s="22" customFormat="1" ht="15" customHeight="1" x14ac:dyDescent="0.25">
      <c r="A78" s="50"/>
      <c r="B78" s="76"/>
      <c r="C78" s="76"/>
      <c r="D78" s="76"/>
      <c r="E78" s="75"/>
      <c r="F78" s="76"/>
      <c r="G78" s="76"/>
      <c r="H78" s="76"/>
      <c r="I78" s="76"/>
      <c r="J78" s="76"/>
      <c r="K78" s="76"/>
      <c r="L78" s="76"/>
      <c r="M78" s="76"/>
      <c r="N78" s="76"/>
    </row>
    <row r="79" spans="1:14" s="23" customFormat="1" ht="15" customHeight="1" x14ac:dyDescent="0.25">
      <c r="A79" s="47" t="s">
        <v>73</v>
      </c>
      <c r="B79" s="75">
        <f t="shared" ref="B79:D79" si="15">SUM(B80:B83)</f>
        <v>1927746</v>
      </c>
      <c r="C79" s="75">
        <f t="shared" si="15"/>
        <v>346069</v>
      </c>
      <c r="D79" s="75">
        <f t="shared" si="15"/>
        <v>2701</v>
      </c>
      <c r="E79" s="75">
        <f>SUM(E80:E83)</f>
        <v>238238</v>
      </c>
      <c r="F79" s="75">
        <f t="shared" ref="F79:N79" si="16">SUM(F80:F83)</f>
        <v>1987</v>
      </c>
      <c r="G79" s="75">
        <f t="shared" si="16"/>
        <v>8674</v>
      </c>
      <c r="H79" s="75">
        <f t="shared" si="16"/>
        <v>201</v>
      </c>
      <c r="I79" s="75">
        <f t="shared" si="16"/>
        <v>21272</v>
      </c>
      <c r="J79" s="75">
        <f t="shared" si="16"/>
        <v>18</v>
      </c>
      <c r="K79" s="75">
        <f t="shared" si="16"/>
        <v>57696</v>
      </c>
      <c r="L79" s="75">
        <f t="shared" si="16"/>
        <v>490</v>
      </c>
      <c r="M79" s="75">
        <f t="shared" si="16"/>
        <v>20189</v>
      </c>
      <c r="N79" s="75">
        <f t="shared" si="16"/>
        <v>5</v>
      </c>
    </row>
    <row r="80" spans="1:14" s="22" customFormat="1" ht="15" customHeight="1" x14ac:dyDescent="0.25">
      <c r="A80" s="50" t="s">
        <v>12</v>
      </c>
      <c r="B80" s="51">
        <f>SUM(C80,D80,C143,D143,C207,D207)</f>
        <v>582892</v>
      </c>
      <c r="C80" s="51">
        <f>SUM(E80,G80,I80,K80,M80)</f>
        <v>110534</v>
      </c>
      <c r="D80" s="51">
        <f>SUM(F80,H80,J80,L80,N80)</f>
        <v>2599</v>
      </c>
      <c r="E80" s="53">
        <v>70830</v>
      </c>
      <c r="F80" s="53">
        <v>1900</v>
      </c>
      <c r="G80" s="53">
        <v>2608</v>
      </c>
      <c r="H80" s="53">
        <v>201</v>
      </c>
      <c r="I80" s="53">
        <v>8486</v>
      </c>
      <c r="J80" s="50">
        <v>8</v>
      </c>
      <c r="K80" s="53">
        <v>22523</v>
      </c>
      <c r="L80" s="50">
        <v>490</v>
      </c>
      <c r="M80" s="53">
        <v>6087</v>
      </c>
      <c r="N80" s="50">
        <v>0</v>
      </c>
    </row>
    <row r="81" spans="1:14" s="22" customFormat="1" ht="15" customHeight="1" x14ac:dyDescent="0.25">
      <c r="A81" s="50" t="s">
        <v>13</v>
      </c>
      <c r="B81" s="51">
        <f>SUM(C81,D81,C144,D144,C208,D208)</f>
        <v>366785</v>
      </c>
      <c r="C81" s="51">
        <f t="shared" ref="C81:C83" si="17">SUM(E81,G81,I81,K81,M81)</f>
        <v>54441</v>
      </c>
      <c r="D81" s="51">
        <f t="shared" ref="D81:D83" si="18">SUM(F81,H81,J81,L81,N81)</f>
        <v>0</v>
      </c>
      <c r="E81" s="53">
        <v>33720</v>
      </c>
      <c r="F81" s="50">
        <v>0</v>
      </c>
      <c r="G81" s="50">
        <v>4033</v>
      </c>
      <c r="H81" s="50">
        <v>0</v>
      </c>
      <c r="I81" s="53">
        <v>3936</v>
      </c>
      <c r="J81" s="50">
        <v>0</v>
      </c>
      <c r="K81" s="53">
        <v>8454</v>
      </c>
      <c r="L81" s="50">
        <v>0</v>
      </c>
      <c r="M81" s="53">
        <v>4298</v>
      </c>
      <c r="N81" s="50">
        <v>0</v>
      </c>
    </row>
    <row r="82" spans="1:14" s="22" customFormat="1" ht="15" customHeight="1" x14ac:dyDescent="0.25">
      <c r="A82" s="50" t="s">
        <v>14</v>
      </c>
      <c r="B82" s="51">
        <f>SUM(C82,D82,C145,D145,C209,D209)</f>
        <v>638024</v>
      </c>
      <c r="C82" s="51">
        <f t="shared" si="17"/>
        <v>106818</v>
      </c>
      <c r="D82" s="51">
        <f t="shared" si="18"/>
        <v>102</v>
      </c>
      <c r="E82" s="53">
        <v>90105</v>
      </c>
      <c r="F82" s="50">
        <v>87</v>
      </c>
      <c r="G82" s="50">
        <v>1336</v>
      </c>
      <c r="H82" s="50">
        <v>0</v>
      </c>
      <c r="I82" s="53">
        <v>2256</v>
      </c>
      <c r="J82" s="50">
        <v>10</v>
      </c>
      <c r="K82" s="53">
        <v>9996</v>
      </c>
      <c r="L82" s="50">
        <v>0</v>
      </c>
      <c r="M82" s="53">
        <v>3125</v>
      </c>
      <c r="N82" s="50">
        <v>5</v>
      </c>
    </row>
    <row r="83" spans="1:14" s="22" customFormat="1" ht="15" customHeight="1" x14ac:dyDescent="0.25">
      <c r="A83" s="50" t="s">
        <v>15</v>
      </c>
      <c r="B83" s="51">
        <f>SUM(C83,D83,C146,D146,C210,D210)</f>
        <v>340045</v>
      </c>
      <c r="C83" s="51">
        <f t="shared" si="17"/>
        <v>74276</v>
      </c>
      <c r="D83" s="51">
        <f t="shared" si="18"/>
        <v>0</v>
      </c>
      <c r="E83" s="53">
        <v>43583</v>
      </c>
      <c r="F83" s="53">
        <v>0</v>
      </c>
      <c r="G83" s="53">
        <v>697</v>
      </c>
      <c r="H83" s="53">
        <v>0</v>
      </c>
      <c r="I83" s="53">
        <v>6594</v>
      </c>
      <c r="J83" s="50">
        <v>0</v>
      </c>
      <c r="K83" s="53">
        <v>16723</v>
      </c>
      <c r="L83" s="50">
        <v>0</v>
      </c>
      <c r="M83" s="53">
        <v>6679</v>
      </c>
      <c r="N83" s="50">
        <v>0</v>
      </c>
    </row>
    <row r="84" spans="1:14" s="22" customFormat="1" ht="15" customHeight="1" x14ac:dyDescent="0.25">
      <c r="A84" s="50"/>
      <c r="B84" s="51"/>
      <c r="C84" s="51"/>
      <c r="D84" s="51"/>
      <c r="E84" s="51"/>
      <c r="F84" s="53"/>
      <c r="G84" s="53"/>
      <c r="H84" s="53"/>
      <c r="I84" s="51"/>
      <c r="J84" s="51"/>
      <c r="K84" s="51"/>
      <c r="L84" s="51"/>
      <c r="M84" s="51"/>
      <c r="N84" s="51"/>
    </row>
    <row r="85" spans="1:14" s="23" customFormat="1" ht="15" customHeight="1" x14ac:dyDescent="0.25">
      <c r="A85" s="47" t="s">
        <v>16</v>
      </c>
      <c r="B85" s="75">
        <f t="shared" ref="B85:D85" si="19">SUM(B86:B116)</f>
        <v>6051538</v>
      </c>
      <c r="C85" s="75">
        <f t="shared" si="19"/>
        <v>1188315</v>
      </c>
      <c r="D85" s="75">
        <f t="shared" si="19"/>
        <v>44621</v>
      </c>
      <c r="E85" s="75">
        <f>SUM(E86:E116)</f>
        <v>728782</v>
      </c>
      <c r="F85" s="75">
        <f t="shared" ref="F85:N85" si="20">SUM(F86:F116)</f>
        <v>23651</v>
      </c>
      <c r="G85" s="75">
        <f t="shared" si="20"/>
        <v>18125</v>
      </c>
      <c r="H85" s="75">
        <f t="shared" si="20"/>
        <v>15</v>
      </c>
      <c r="I85" s="75">
        <f t="shared" si="20"/>
        <v>80174</v>
      </c>
      <c r="J85" s="75">
        <f t="shared" si="20"/>
        <v>1083</v>
      </c>
      <c r="K85" s="75">
        <f t="shared" si="20"/>
        <v>231547</v>
      </c>
      <c r="L85" s="75">
        <f t="shared" si="20"/>
        <v>4234</v>
      </c>
      <c r="M85" s="75">
        <f t="shared" si="20"/>
        <v>129687</v>
      </c>
      <c r="N85" s="75">
        <f t="shared" si="20"/>
        <v>15638</v>
      </c>
    </row>
    <row r="86" spans="1:14" s="22" customFormat="1" ht="15" customHeight="1" x14ac:dyDescent="0.25">
      <c r="A86" s="50" t="s">
        <v>17</v>
      </c>
      <c r="B86" s="51">
        <f t="shared" ref="B86:B116" si="21">SUM(C86,D86,C149,D149,C213,D213)</f>
        <v>90673</v>
      </c>
      <c r="C86" s="51">
        <f t="shared" ref="C86:C116" si="22">SUM(E86,G86,I86,K86,M86)</f>
        <v>13745</v>
      </c>
      <c r="D86" s="51">
        <f t="shared" ref="D86:D116" si="23">SUM(F86,H86,J86,L86,N86)</f>
        <v>16</v>
      </c>
      <c r="E86" s="53">
        <v>10920</v>
      </c>
      <c r="F86" s="50">
        <v>16</v>
      </c>
      <c r="G86" s="50">
        <v>131</v>
      </c>
      <c r="H86" s="50">
        <v>0</v>
      </c>
      <c r="I86" s="50">
        <v>402</v>
      </c>
      <c r="J86" s="50">
        <v>0</v>
      </c>
      <c r="K86" s="53">
        <v>2148</v>
      </c>
      <c r="L86" s="50">
        <v>0</v>
      </c>
      <c r="M86" s="50">
        <v>144</v>
      </c>
      <c r="N86" s="50">
        <v>0</v>
      </c>
    </row>
    <row r="87" spans="1:14" s="22" customFormat="1" ht="15" customHeight="1" x14ac:dyDescent="0.25">
      <c r="A87" s="50" t="s">
        <v>18</v>
      </c>
      <c r="B87" s="51">
        <f t="shared" si="21"/>
        <v>77716</v>
      </c>
      <c r="C87" s="51">
        <f t="shared" si="22"/>
        <v>15940</v>
      </c>
      <c r="D87" s="51">
        <f t="shared" si="23"/>
        <v>0</v>
      </c>
      <c r="E87" s="53">
        <v>12415</v>
      </c>
      <c r="F87" s="50">
        <v>0</v>
      </c>
      <c r="G87" s="50">
        <v>20</v>
      </c>
      <c r="H87" s="50">
        <v>0</v>
      </c>
      <c r="I87" s="50">
        <v>506</v>
      </c>
      <c r="J87" s="50">
        <v>0</v>
      </c>
      <c r="K87" s="53">
        <v>2418</v>
      </c>
      <c r="L87" s="50">
        <v>0</v>
      </c>
      <c r="M87" s="53">
        <v>581</v>
      </c>
      <c r="N87" s="50">
        <v>0</v>
      </c>
    </row>
    <row r="88" spans="1:14" s="22" customFormat="1" ht="15" customHeight="1" x14ac:dyDescent="0.25">
      <c r="A88" s="50" t="s">
        <v>19</v>
      </c>
      <c r="B88" s="51">
        <f t="shared" si="21"/>
        <v>117868</v>
      </c>
      <c r="C88" s="51">
        <f t="shared" si="22"/>
        <v>21978</v>
      </c>
      <c r="D88" s="51">
        <f t="shared" si="23"/>
        <v>0</v>
      </c>
      <c r="E88" s="53">
        <v>13997</v>
      </c>
      <c r="F88" s="50">
        <v>0</v>
      </c>
      <c r="G88" s="50">
        <v>606</v>
      </c>
      <c r="H88" s="50">
        <v>0</v>
      </c>
      <c r="I88" s="53">
        <v>2851</v>
      </c>
      <c r="J88" s="50">
        <v>0</v>
      </c>
      <c r="K88" s="53">
        <v>2564</v>
      </c>
      <c r="L88" s="50">
        <v>0</v>
      </c>
      <c r="M88" s="50">
        <v>1960</v>
      </c>
      <c r="N88" s="50">
        <v>0</v>
      </c>
    </row>
    <row r="89" spans="1:14" s="22" customFormat="1" ht="15" customHeight="1" x14ac:dyDescent="0.25">
      <c r="A89" s="50" t="s">
        <v>20</v>
      </c>
      <c r="B89" s="51">
        <f t="shared" si="21"/>
        <v>61043</v>
      </c>
      <c r="C89" s="51">
        <f t="shared" si="22"/>
        <v>19656</v>
      </c>
      <c r="D89" s="51">
        <f t="shared" si="23"/>
        <v>226</v>
      </c>
      <c r="E89" s="53">
        <v>9889</v>
      </c>
      <c r="F89" s="50">
        <v>226</v>
      </c>
      <c r="G89" s="50">
        <v>1407</v>
      </c>
      <c r="H89" s="50">
        <v>0</v>
      </c>
      <c r="I89" s="53">
        <v>1931</v>
      </c>
      <c r="J89" s="50">
        <v>0</v>
      </c>
      <c r="K89" s="53">
        <v>2396</v>
      </c>
      <c r="L89" s="50">
        <v>0</v>
      </c>
      <c r="M89" s="53">
        <v>4033</v>
      </c>
      <c r="N89" s="50">
        <v>0</v>
      </c>
    </row>
    <row r="90" spans="1:14" s="22" customFormat="1" ht="15" customHeight="1" x14ac:dyDescent="0.25">
      <c r="A90" s="50" t="s">
        <v>21</v>
      </c>
      <c r="B90" s="51">
        <f t="shared" si="21"/>
        <v>115187</v>
      </c>
      <c r="C90" s="51">
        <f t="shared" si="22"/>
        <v>33574</v>
      </c>
      <c r="D90" s="51">
        <f t="shared" si="23"/>
        <v>1587</v>
      </c>
      <c r="E90" s="53">
        <v>13863</v>
      </c>
      <c r="F90" s="50">
        <v>412</v>
      </c>
      <c r="G90" s="50">
        <v>1119</v>
      </c>
      <c r="H90" s="50">
        <v>0</v>
      </c>
      <c r="I90" s="53">
        <v>4010</v>
      </c>
      <c r="J90" s="50">
        <v>175</v>
      </c>
      <c r="K90" s="53">
        <v>8757</v>
      </c>
      <c r="L90" s="50">
        <v>48</v>
      </c>
      <c r="M90" s="53">
        <v>5825</v>
      </c>
      <c r="N90" s="50">
        <v>952</v>
      </c>
    </row>
    <row r="91" spans="1:14" s="22" customFormat="1" ht="15" customHeight="1" x14ac:dyDescent="0.25">
      <c r="A91" s="50" t="s">
        <v>22</v>
      </c>
      <c r="B91" s="51">
        <f t="shared" si="21"/>
        <v>51553</v>
      </c>
      <c r="C91" s="51">
        <f t="shared" si="22"/>
        <v>7151</v>
      </c>
      <c r="D91" s="51">
        <f t="shared" si="23"/>
        <v>6</v>
      </c>
      <c r="E91" s="53">
        <v>4027</v>
      </c>
      <c r="F91" s="50">
        <v>6</v>
      </c>
      <c r="G91" s="50">
        <v>17</v>
      </c>
      <c r="H91" s="50">
        <v>0</v>
      </c>
      <c r="I91" s="50">
        <v>391</v>
      </c>
      <c r="J91" s="50">
        <v>0</v>
      </c>
      <c r="K91" s="50">
        <v>1734</v>
      </c>
      <c r="L91" s="50">
        <v>0</v>
      </c>
      <c r="M91" s="50">
        <v>982</v>
      </c>
      <c r="N91" s="50">
        <v>0</v>
      </c>
    </row>
    <row r="92" spans="1:14" s="22" customFormat="1" ht="15" customHeight="1" x14ac:dyDescent="0.25">
      <c r="A92" s="50" t="s">
        <v>23</v>
      </c>
      <c r="B92" s="51">
        <f t="shared" si="21"/>
        <v>57734</v>
      </c>
      <c r="C92" s="51">
        <f t="shared" si="22"/>
        <v>21786</v>
      </c>
      <c r="D92" s="51">
        <f t="shared" si="23"/>
        <v>0</v>
      </c>
      <c r="E92" s="53">
        <v>8294</v>
      </c>
      <c r="F92" s="50">
        <v>0</v>
      </c>
      <c r="G92" s="50">
        <v>970</v>
      </c>
      <c r="H92" s="50">
        <v>0</v>
      </c>
      <c r="I92" s="53">
        <v>2316</v>
      </c>
      <c r="J92" s="50">
        <v>0</v>
      </c>
      <c r="K92" s="53">
        <v>4797</v>
      </c>
      <c r="L92" s="50">
        <v>0</v>
      </c>
      <c r="M92" s="53">
        <v>5409</v>
      </c>
      <c r="N92" s="50">
        <v>0</v>
      </c>
    </row>
    <row r="93" spans="1:14" s="22" customFormat="1" ht="15" customHeight="1" x14ac:dyDescent="0.25">
      <c r="A93" s="50" t="s">
        <v>24</v>
      </c>
      <c r="B93" s="51">
        <f t="shared" si="21"/>
        <v>145836</v>
      </c>
      <c r="C93" s="51">
        <f t="shared" si="22"/>
        <v>28994</v>
      </c>
      <c r="D93" s="51">
        <f t="shared" si="23"/>
        <v>1462</v>
      </c>
      <c r="E93" s="53">
        <v>22228</v>
      </c>
      <c r="F93" s="50">
        <v>1462</v>
      </c>
      <c r="G93" s="50">
        <v>3</v>
      </c>
      <c r="H93" s="50">
        <v>0</v>
      </c>
      <c r="I93" s="50">
        <v>1209</v>
      </c>
      <c r="J93" s="50">
        <v>0</v>
      </c>
      <c r="K93" s="53">
        <v>5408</v>
      </c>
      <c r="L93" s="50">
        <v>0</v>
      </c>
      <c r="M93" s="50">
        <v>146</v>
      </c>
      <c r="N93" s="50">
        <v>0</v>
      </c>
    </row>
    <row r="94" spans="1:14" s="22" customFormat="1" ht="15" customHeight="1" x14ac:dyDescent="0.25">
      <c r="A94" s="50" t="s">
        <v>25</v>
      </c>
      <c r="B94" s="51">
        <f t="shared" si="21"/>
        <v>216760</v>
      </c>
      <c r="C94" s="51">
        <f t="shared" si="22"/>
        <v>19861</v>
      </c>
      <c r="D94" s="51">
        <f t="shared" si="23"/>
        <v>607</v>
      </c>
      <c r="E94" s="53">
        <v>15469</v>
      </c>
      <c r="F94" s="53">
        <v>607</v>
      </c>
      <c r="G94" s="53">
        <v>63</v>
      </c>
      <c r="H94" s="53">
        <v>0</v>
      </c>
      <c r="I94" s="50">
        <v>532</v>
      </c>
      <c r="J94" s="50">
        <v>0</v>
      </c>
      <c r="K94" s="53">
        <v>3471</v>
      </c>
      <c r="L94" s="50">
        <v>0</v>
      </c>
      <c r="M94" s="50">
        <v>326</v>
      </c>
      <c r="N94" s="50">
        <v>0</v>
      </c>
    </row>
    <row r="95" spans="1:14" s="22" customFormat="1" ht="15" customHeight="1" x14ac:dyDescent="0.25">
      <c r="A95" s="50" t="s">
        <v>26</v>
      </c>
      <c r="B95" s="51">
        <f t="shared" si="21"/>
        <v>257330</v>
      </c>
      <c r="C95" s="51">
        <f t="shared" si="22"/>
        <v>37956</v>
      </c>
      <c r="D95" s="51">
        <f t="shared" si="23"/>
        <v>1282</v>
      </c>
      <c r="E95" s="53">
        <v>23704</v>
      </c>
      <c r="F95" s="50">
        <v>1087</v>
      </c>
      <c r="G95" s="50">
        <v>289</v>
      </c>
      <c r="H95" s="50">
        <v>0</v>
      </c>
      <c r="I95" s="53">
        <v>2064</v>
      </c>
      <c r="J95" s="50">
        <v>74</v>
      </c>
      <c r="K95" s="53">
        <v>10940</v>
      </c>
      <c r="L95" s="50">
        <v>90</v>
      </c>
      <c r="M95" s="53">
        <v>959</v>
      </c>
      <c r="N95" s="50">
        <v>31</v>
      </c>
    </row>
    <row r="96" spans="1:14" s="22" customFormat="1" ht="15" customHeight="1" x14ac:dyDescent="0.25">
      <c r="A96" s="50" t="s">
        <v>27</v>
      </c>
      <c r="B96" s="51">
        <f t="shared" si="21"/>
        <v>409567</v>
      </c>
      <c r="C96" s="51">
        <f t="shared" si="22"/>
        <v>85529</v>
      </c>
      <c r="D96" s="51">
        <f t="shared" si="23"/>
        <v>9</v>
      </c>
      <c r="E96" s="53">
        <v>50291</v>
      </c>
      <c r="F96" s="50">
        <v>9</v>
      </c>
      <c r="G96" s="50">
        <v>1216</v>
      </c>
      <c r="H96" s="50">
        <v>0</v>
      </c>
      <c r="I96" s="53">
        <v>4809</v>
      </c>
      <c r="J96" s="50">
        <v>0</v>
      </c>
      <c r="K96" s="53">
        <v>19591</v>
      </c>
      <c r="L96" s="50">
        <v>0</v>
      </c>
      <c r="M96" s="53">
        <v>9622</v>
      </c>
      <c r="N96" s="50">
        <v>0</v>
      </c>
    </row>
    <row r="97" spans="1:14" s="22" customFormat="1" ht="15" customHeight="1" x14ac:dyDescent="0.25">
      <c r="A97" s="50" t="s">
        <v>28</v>
      </c>
      <c r="B97" s="51">
        <f t="shared" si="21"/>
        <v>169072</v>
      </c>
      <c r="C97" s="51">
        <f t="shared" si="22"/>
        <v>27131</v>
      </c>
      <c r="D97" s="51">
        <f t="shared" si="23"/>
        <v>378</v>
      </c>
      <c r="E97" s="53">
        <v>20652</v>
      </c>
      <c r="F97" s="50">
        <v>373</v>
      </c>
      <c r="G97" s="50">
        <v>0</v>
      </c>
      <c r="H97" s="50">
        <v>0</v>
      </c>
      <c r="I97" s="50">
        <v>1186</v>
      </c>
      <c r="J97" s="50">
        <v>5</v>
      </c>
      <c r="K97" s="53">
        <v>4189</v>
      </c>
      <c r="L97" s="50">
        <v>0</v>
      </c>
      <c r="M97" s="53">
        <v>1104</v>
      </c>
      <c r="N97" s="50">
        <v>0</v>
      </c>
    </row>
    <row r="98" spans="1:14" s="22" customFormat="1" ht="15" customHeight="1" x14ac:dyDescent="0.25">
      <c r="A98" s="50" t="s">
        <v>29</v>
      </c>
      <c r="B98" s="51">
        <f t="shared" si="21"/>
        <v>255712</v>
      </c>
      <c r="C98" s="51">
        <f t="shared" si="22"/>
        <v>53757</v>
      </c>
      <c r="D98" s="51">
        <f t="shared" si="23"/>
        <v>141</v>
      </c>
      <c r="E98" s="53">
        <v>28071</v>
      </c>
      <c r="F98" s="50">
        <v>0</v>
      </c>
      <c r="G98" s="50">
        <v>1034</v>
      </c>
      <c r="H98" s="50">
        <v>12</v>
      </c>
      <c r="I98" s="53">
        <v>3177</v>
      </c>
      <c r="J98" s="50">
        <v>18</v>
      </c>
      <c r="K98" s="53">
        <v>14493</v>
      </c>
      <c r="L98" s="50">
        <v>70</v>
      </c>
      <c r="M98" s="53">
        <v>6982</v>
      </c>
      <c r="N98" s="50">
        <v>41</v>
      </c>
    </row>
    <row r="99" spans="1:14" s="22" customFormat="1" ht="15" customHeight="1" x14ac:dyDescent="0.25">
      <c r="A99" s="50" t="s">
        <v>30</v>
      </c>
      <c r="B99" s="51">
        <f t="shared" si="21"/>
        <v>322993</v>
      </c>
      <c r="C99" s="51">
        <f t="shared" si="22"/>
        <v>67341</v>
      </c>
      <c r="D99" s="51">
        <f t="shared" si="23"/>
        <v>125</v>
      </c>
      <c r="E99" s="53">
        <v>49697</v>
      </c>
      <c r="F99" s="50">
        <v>0</v>
      </c>
      <c r="G99" s="50">
        <v>558</v>
      </c>
      <c r="H99" s="50">
        <v>0</v>
      </c>
      <c r="I99" s="53">
        <v>3926</v>
      </c>
      <c r="J99" s="50">
        <v>99</v>
      </c>
      <c r="K99" s="53">
        <v>8042</v>
      </c>
      <c r="L99" s="50">
        <v>3</v>
      </c>
      <c r="M99" s="53">
        <v>5118</v>
      </c>
      <c r="N99" s="50">
        <v>23</v>
      </c>
    </row>
    <row r="100" spans="1:14" s="22" customFormat="1" ht="15" customHeight="1" x14ac:dyDescent="0.25">
      <c r="A100" s="50" t="s">
        <v>31</v>
      </c>
      <c r="B100" s="51">
        <f t="shared" si="21"/>
        <v>476851</v>
      </c>
      <c r="C100" s="51">
        <f t="shared" si="22"/>
        <v>72826</v>
      </c>
      <c r="D100" s="51">
        <f t="shared" si="23"/>
        <v>7632</v>
      </c>
      <c r="E100" s="53">
        <v>46536</v>
      </c>
      <c r="F100" s="53">
        <v>3312</v>
      </c>
      <c r="G100" s="53">
        <v>964</v>
      </c>
      <c r="H100" s="53">
        <v>0</v>
      </c>
      <c r="I100" s="53">
        <v>3483</v>
      </c>
      <c r="J100" s="50">
        <v>12</v>
      </c>
      <c r="K100" s="53">
        <v>15094</v>
      </c>
      <c r="L100" s="50">
        <v>2942</v>
      </c>
      <c r="M100" s="53">
        <v>6749</v>
      </c>
      <c r="N100" s="53">
        <v>1366</v>
      </c>
    </row>
    <row r="101" spans="1:14" s="22" customFormat="1" ht="15" customHeight="1" x14ac:dyDescent="0.25">
      <c r="A101" s="50" t="s">
        <v>32</v>
      </c>
      <c r="B101" s="51">
        <f t="shared" si="21"/>
        <v>136628</v>
      </c>
      <c r="C101" s="51">
        <f t="shared" si="22"/>
        <v>24804</v>
      </c>
      <c r="D101" s="51">
        <f t="shared" si="23"/>
        <v>14</v>
      </c>
      <c r="E101" s="53">
        <v>17783</v>
      </c>
      <c r="F101" s="50">
        <v>0</v>
      </c>
      <c r="G101" s="50">
        <v>637</v>
      </c>
      <c r="H101" s="50">
        <v>0</v>
      </c>
      <c r="I101" s="53">
        <v>1102</v>
      </c>
      <c r="J101" s="50">
        <v>14</v>
      </c>
      <c r="K101" s="53">
        <v>3261</v>
      </c>
      <c r="L101" s="50">
        <v>0</v>
      </c>
      <c r="M101" s="53">
        <v>2021</v>
      </c>
      <c r="N101" s="50">
        <v>0</v>
      </c>
    </row>
    <row r="102" spans="1:14" s="22" customFormat="1" ht="15" customHeight="1" x14ac:dyDescent="0.25">
      <c r="A102" s="50" t="s">
        <v>33</v>
      </c>
      <c r="B102" s="51">
        <f t="shared" si="21"/>
        <v>141716</v>
      </c>
      <c r="C102" s="51">
        <f t="shared" si="22"/>
        <v>37460</v>
      </c>
      <c r="D102" s="51">
        <f t="shared" si="23"/>
        <v>0</v>
      </c>
      <c r="E102" s="53">
        <v>18766</v>
      </c>
      <c r="F102" s="50">
        <v>0</v>
      </c>
      <c r="G102" s="50">
        <v>800</v>
      </c>
      <c r="H102" s="50">
        <v>0</v>
      </c>
      <c r="I102" s="53">
        <v>6953</v>
      </c>
      <c r="J102" s="50">
        <v>0</v>
      </c>
      <c r="K102" s="53">
        <v>2764</v>
      </c>
      <c r="L102" s="50">
        <v>0</v>
      </c>
      <c r="M102" s="53">
        <v>8177</v>
      </c>
      <c r="N102" s="50">
        <v>0</v>
      </c>
    </row>
    <row r="103" spans="1:14" s="22" customFormat="1" ht="15" customHeight="1" x14ac:dyDescent="0.25">
      <c r="A103" s="50" t="s">
        <v>34</v>
      </c>
      <c r="B103" s="51">
        <f t="shared" si="21"/>
        <v>221278</v>
      </c>
      <c r="C103" s="51">
        <f t="shared" si="22"/>
        <v>54858</v>
      </c>
      <c r="D103" s="51">
        <f t="shared" si="23"/>
        <v>367</v>
      </c>
      <c r="E103" s="53">
        <v>33642</v>
      </c>
      <c r="F103" s="53">
        <v>0</v>
      </c>
      <c r="G103" s="53">
        <v>137</v>
      </c>
      <c r="H103" s="53">
        <v>0</v>
      </c>
      <c r="I103" s="53">
        <v>2071</v>
      </c>
      <c r="J103" s="50">
        <v>0</v>
      </c>
      <c r="K103" s="53">
        <v>9101</v>
      </c>
      <c r="L103" s="50">
        <v>0</v>
      </c>
      <c r="M103" s="53">
        <v>9907</v>
      </c>
      <c r="N103" s="53">
        <v>367</v>
      </c>
    </row>
    <row r="104" spans="1:14" s="22" customFormat="1" ht="15" customHeight="1" x14ac:dyDescent="0.25">
      <c r="A104" s="50" t="s">
        <v>35</v>
      </c>
      <c r="B104" s="51">
        <f t="shared" si="21"/>
        <v>185779</v>
      </c>
      <c r="C104" s="51">
        <f t="shared" si="22"/>
        <v>41578</v>
      </c>
      <c r="D104" s="51">
        <f t="shared" si="23"/>
        <v>3221</v>
      </c>
      <c r="E104" s="53">
        <v>23100</v>
      </c>
      <c r="F104" s="50">
        <v>1597</v>
      </c>
      <c r="G104" s="50">
        <v>1432</v>
      </c>
      <c r="H104" s="50">
        <v>0</v>
      </c>
      <c r="I104" s="53">
        <v>3626</v>
      </c>
      <c r="J104" s="50">
        <v>0</v>
      </c>
      <c r="K104" s="53">
        <v>8140</v>
      </c>
      <c r="L104" s="50">
        <v>0</v>
      </c>
      <c r="M104" s="53">
        <v>5280</v>
      </c>
      <c r="N104" s="50">
        <v>1624</v>
      </c>
    </row>
    <row r="105" spans="1:14" s="22" customFormat="1" ht="15" customHeight="1" x14ac:dyDescent="0.25">
      <c r="A105" s="50" t="s">
        <v>36</v>
      </c>
      <c r="B105" s="51">
        <f t="shared" si="21"/>
        <v>315301</v>
      </c>
      <c r="C105" s="51">
        <f t="shared" si="22"/>
        <v>36728</v>
      </c>
      <c r="D105" s="51">
        <f t="shared" si="23"/>
        <v>9355</v>
      </c>
      <c r="E105" s="53">
        <v>26830</v>
      </c>
      <c r="F105" s="53">
        <v>6042</v>
      </c>
      <c r="G105" s="53">
        <v>181</v>
      </c>
      <c r="H105" s="53">
        <v>0</v>
      </c>
      <c r="I105" s="53">
        <v>1039</v>
      </c>
      <c r="J105" s="50">
        <v>0</v>
      </c>
      <c r="K105" s="53">
        <v>6733</v>
      </c>
      <c r="L105" s="50">
        <v>0</v>
      </c>
      <c r="M105" s="53">
        <v>1945</v>
      </c>
      <c r="N105" s="53">
        <v>3313</v>
      </c>
    </row>
    <row r="106" spans="1:14" s="22" customFormat="1" ht="15" customHeight="1" x14ac:dyDescent="0.25">
      <c r="A106" s="50" t="s">
        <v>37</v>
      </c>
      <c r="B106" s="51">
        <f t="shared" si="21"/>
        <v>138097</v>
      </c>
      <c r="C106" s="51">
        <f t="shared" si="22"/>
        <v>21173</v>
      </c>
      <c r="D106" s="51">
        <f t="shared" si="23"/>
        <v>135</v>
      </c>
      <c r="E106" s="53">
        <v>14510</v>
      </c>
      <c r="F106" s="50">
        <v>9</v>
      </c>
      <c r="G106" s="50">
        <v>78</v>
      </c>
      <c r="H106" s="50">
        <v>0</v>
      </c>
      <c r="I106" s="50">
        <v>732</v>
      </c>
      <c r="J106" s="50">
        <v>4</v>
      </c>
      <c r="K106" s="53">
        <v>4464</v>
      </c>
      <c r="L106" s="50">
        <v>122</v>
      </c>
      <c r="M106" s="53">
        <v>1389</v>
      </c>
      <c r="N106" s="50">
        <v>0</v>
      </c>
    </row>
    <row r="107" spans="1:14" s="22" customFormat="1" ht="15" customHeight="1" x14ac:dyDescent="0.25">
      <c r="A107" s="50" t="s">
        <v>38</v>
      </c>
      <c r="B107" s="51">
        <f t="shared" si="21"/>
        <v>65683</v>
      </c>
      <c r="C107" s="51">
        <f t="shared" si="22"/>
        <v>19333</v>
      </c>
      <c r="D107" s="51">
        <f t="shared" si="23"/>
        <v>3</v>
      </c>
      <c r="E107" s="53">
        <v>5630</v>
      </c>
      <c r="F107" s="50">
        <v>0</v>
      </c>
      <c r="G107" s="50">
        <v>452</v>
      </c>
      <c r="H107" s="50">
        <v>3</v>
      </c>
      <c r="I107" s="53">
        <v>4676</v>
      </c>
      <c r="J107" s="50">
        <v>0</v>
      </c>
      <c r="K107" s="53">
        <v>4457</v>
      </c>
      <c r="L107" s="50">
        <v>0</v>
      </c>
      <c r="M107" s="53">
        <v>4118</v>
      </c>
      <c r="N107" s="53">
        <v>0</v>
      </c>
    </row>
    <row r="108" spans="1:14" s="22" customFormat="1" ht="15" customHeight="1" x14ac:dyDescent="0.25">
      <c r="A108" s="50" t="s">
        <v>39</v>
      </c>
      <c r="B108" s="51">
        <f t="shared" si="21"/>
        <v>254347</v>
      </c>
      <c r="C108" s="51">
        <f t="shared" si="22"/>
        <v>19950</v>
      </c>
      <c r="D108" s="51">
        <f t="shared" si="23"/>
        <v>101</v>
      </c>
      <c r="E108" s="53">
        <v>14307</v>
      </c>
      <c r="F108" s="50">
        <v>90</v>
      </c>
      <c r="G108" s="50">
        <v>33</v>
      </c>
      <c r="H108" s="50">
        <v>0</v>
      </c>
      <c r="I108" s="50">
        <v>495</v>
      </c>
      <c r="J108" s="50">
        <v>11</v>
      </c>
      <c r="K108" s="53">
        <v>3950</v>
      </c>
      <c r="L108" s="50">
        <v>0</v>
      </c>
      <c r="M108" s="53">
        <v>1165</v>
      </c>
      <c r="N108" s="53">
        <v>0</v>
      </c>
    </row>
    <row r="109" spans="1:14" s="22" customFormat="1" ht="15" customHeight="1" x14ac:dyDescent="0.25">
      <c r="A109" s="50" t="s">
        <v>40</v>
      </c>
      <c r="B109" s="51">
        <f t="shared" si="21"/>
        <v>323220</v>
      </c>
      <c r="C109" s="51">
        <f t="shared" si="22"/>
        <v>91917</v>
      </c>
      <c r="D109" s="51">
        <f t="shared" si="23"/>
        <v>2337</v>
      </c>
      <c r="E109" s="53">
        <v>53259</v>
      </c>
      <c r="F109" s="53">
        <v>155</v>
      </c>
      <c r="G109" s="53">
        <v>1691</v>
      </c>
      <c r="H109" s="53">
        <v>0</v>
      </c>
      <c r="I109" s="53">
        <v>3372</v>
      </c>
      <c r="J109" s="50">
        <v>0</v>
      </c>
      <c r="K109" s="53">
        <v>18004</v>
      </c>
      <c r="L109" s="50">
        <v>231</v>
      </c>
      <c r="M109" s="53">
        <v>15591</v>
      </c>
      <c r="N109" s="50">
        <v>1951</v>
      </c>
    </row>
    <row r="110" spans="1:14" s="22" customFormat="1" ht="15" customHeight="1" x14ac:dyDescent="0.25">
      <c r="A110" s="50" t="s">
        <v>41</v>
      </c>
      <c r="B110" s="51">
        <f t="shared" si="21"/>
        <v>138011</v>
      </c>
      <c r="C110" s="51">
        <f t="shared" si="22"/>
        <v>17505</v>
      </c>
      <c r="D110" s="51">
        <f t="shared" si="23"/>
        <v>940</v>
      </c>
      <c r="E110" s="53">
        <v>11191</v>
      </c>
      <c r="F110" s="50">
        <v>355</v>
      </c>
      <c r="G110" s="50">
        <v>1</v>
      </c>
      <c r="H110" s="50">
        <v>0</v>
      </c>
      <c r="I110" s="50">
        <v>726</v>
      </c>
      <c r="J110" s="50">
        <v>14</v>
      </c>
      <c r="K110" s="53">
        <v>3413</v>
      </c>
      <c r="L110" s="50">
        <v>12</v>
      </c>
      <c r="M110" s="53">
        <v>2174</v>
      </c>
      <c r="N110" s="50">
        <v>559</v>
      </c>
    </row>
    <row r="111" spans="1:14" s="22" customFormat="1" ht="15" customHeight="1" x14ac:dyDescent="0.25">
      <c r="A111" s="50" t="s">
        <v>42</v>
      </c>
      <c r="B111" s="51">
        <f t="shared" si="21"/>
        <v>90481</v>
      </c>
      <c r="C111" s="51">
        <f t="shared" si="22"/>
        <v>23653</v>
      </c>
      <c r="D111" s="51">
        <f t="shared" si="23"/>
        <v>0</v>
      </c>
      <c r="E111" s="53">
        <v>14921</v>
      </c>
      <c r="F111" s="50">
        <v>0</v>
      </c>
      <c r="G111" s="50">
        <v>108</v>
      </c>
      <c r="H111" s="50">
        <v>0</v>
      </c>
      <c r="I111" s="53">
        <v>1669</v>
      </c>
      <c r="J111" s="50">
        <v>0</v>
      </c>
      <c r="K111" s="53">
        <v>4718</v>
      </c>
      <c r="L111" s="50">
        <v>0</v>
      </c>
      <c r="M111" s="53">
        <v>2237</v>
      </c>
      <c r="N111" s="50">
        <v>0</v>
      </c>
    </row>
    <row r="112" spans="1:14" s="22" customFormat="1" ht="15" customHeight="1" x14ac:dyDescent="0.25">
      <c r="A112" s="50" t="s">
        <v>43</v>
      </c>
      <c r="B112" s="51">
        <f t="shared" si="21"/>
        <v>159131</v>
      </c>
      <c r="C112" s="51">
        <f t="shared" si="22"/>
        <v>41781</v>
      </c>
      <c r="D112" s="51">
        <f t="shared" si="23"/>
        <v>0</v>
      </c>
      <c r="E112" s="53">
        <v>17701</v>
      </c>
      <c r="F112" s="50">
        <v>0</v>
      </c>
      <c r="G112" s="50">
        <v>710</v>
      </c>
      <c r="H112" s="50">
        <v>0</v>
      </c>
      <c r="I112" s="53">
        <v>3207</v>
      </c>
      <c r="J112" s="50">
        <v>0</v>
      </c>
      <c r="K112" s="53">
        <v>9008</v>
      </c>
      <c r="L112" s="50">
        <v>0</v>
      </c>
      <c r="M112" s="53">
        <v>11155</v>
      </c>
      <c r="N112" s="50">
        <v>0</v>
      </c>
    </row>
    <row r="113" spans="1:14" s="22" customFormat="1" ht="15" customHeight="1" x14ac:dyDescent="0.25">
      <c r="A113" s="50" t="s">
        <v>44</v>
      </c>
      <c r="B113" s="51">
        <f t="shared" si="21"/>
        <v>137103</v>
      </c>
      <c r="C113" s="51">
        <f t="shared" si="22"/>
        <v>45444</v>
      </c>
      <c r="D113" s="51">
        <f t="shared" si="23"/>
        <v>151</v>
      </c>
      <c r="E113" s="53">
        <v>27118</v>
      </c>
      <c r="F113" s="50">
        <v>0</v>
      </c>
      <c r="G113" s="50">
        <v>526</v>
      </c>
      <c r="H113" s="50">
        <v>0</v>
      </c>
      <c r="I113" s="53">
        <v>5574</v>
      </c>
      <c r="J113" s="50">
        <v>3</v>
      </c>
      <c r="K113" s="53">
        <v>9687</v>
      </c>
      <c r="L113" s="50">
        <v>0</v>
      </c>
      <c r="M113" s="53">
        <v>2539</v>
      </c>
      <c r="N113" s="50">
        <v>148</v>
      </c>
    </row>
    <row r="114" spans="1:14" s="22" customFormat="1" ht="15" customHeight="1" x14ac:dyDescent="0.25">
      <c r="A114" s="50" t="s">
        <v>45</v>
      </c>
      <c r="B114" s="51">
        <f t="shared" si="21"/>
        <v>643513</v>
      </c>
      <c r="C114" s="51">
        <f t="shared" si="22"/>
        <v>119880</v>
      </c>
      <c r="D114" s="51">
        <f t="shared" si="23"/>
        <v>13564</v>
      </c>
      <c r="E114" s="53">
        <v>78044</v>
      </c>
      <c r="F114" s="50">
        <v>6937</v>
      </c>
      <c r="G114" s="50">
        <v>2834</v>
      </c>
      <c r="H114" s="50">
        <v>0</v>
      </c>
      <c r="I114" s="53">
        <v>9578</v>
      </c>
      <c r="J114" s="50">
        <v>648</v>
      </c>
      <c r="K114" s="53">
        <v>19487</v>
      </c>
      <c r="L114" s="50">
        <v>716</v>
      </c>
      <c r="M114" s="53">
        <v>9937</v>
      </c>
      <c r="N114" s="50">
        <v>5263</v>
      </c>
    </row>
    <row r="115" spans="1:14" s="22" customFormat="1" ht="15" customHeight="1" x14ac:dyDescent="0.25">
      <c r="A115" s="50" t="s">
        <v>46</v>
      </c>
      <c r="B115" s="51">
        <f t="shared" si="21"/>
        <v>152091</v>
      </c>
      <c r="C115" s="51">
        <f t="shared" si="22"/>
        <v>25082</v>
      </c>
      <c r="D115" s="51">
        <f t="shared" si="23"/>
        <v>877</v>
      </c>
      <c r="E115" s="53">
        <v>15353</v>
      </c>
      <c r="F115" s="50">
        <v>871</v>
      </c>
      <c r="G115" s="50">
        <v>0</v>
      </c>
      <c r="H115" s="50">
        <v>0</v>
      </c>
      <c r="I115" s="53">
        <v>806</v>
      </c>
      <c r="J115" s="50">
        <v>6</v>
      </c>
      <c r="K115" s="53">
        <v>6887</v>
      </c>
      <c r="L115" s="50">
        <v>0</v>
      </c>
      <c r="M115" s="53">
        <v>2036</v>
      </c>
      <c r="N115" s="50">
        <v>0</v>
      </c>
    </row>
    <row r="116" spans="1:14" s="22" customFormat="1" ht="15" customHeight="1" x14ac:dyDescent="0.25">
      <c r="A116" s="50" t="s">
        <v>47</v>
      </c>
      <c r="B116" s="51">
        <f t="shared" si="21"/>
        <v>123264</v>
      </c>
      <c r="C116" s="51">
        <f t="shared" si="22"/>
        <v>39944</v>
      </c>
      <c r="D116" s="51">
        <f t="shared" si="23"/>
        <v>85</v>
      </c>
      <c r="E116" s="53">
        <v>26574</v>
      </c>
      <c r="F116" s="53">
        <v>85</v>
      </c>
      <c r="G116" s="53">
        <v>108</v>
      </c>
      <c r="H116" s="53">
        <v>0</v>
      </c>
      <c r="I116" s="53">
        <v>1755</v>
      </c>
      <c r="J116" s="50">
        <v>0</v>
      </c>
      <c r="K116" s="53">
        <v>11431</v>
      </c>
      <c r="L116" s="50">
        <v>0</v>
      </c>
      <c r="M116" s="50">
        <v>76</v>
      </c>
      <c r="N116" s="50">
        <v>0</v>
      </c>
    </row>
    <row r="117" spans="1:14" s="22" customFormat="1" ht="15" customHeight="1" x14ac:dyDescent="0.25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</row>
    <row r="118" spans="1:14" s="23" customFormat="1" ht="15" customHeight="1" x14ac:dyDescent="0.25">
      <c r="A118" s="47" t="s">
        <v>48</v>
      </c>
      <c r="B118" s="75">
        <f t="shared" ref="B118:D118" si="24">SUM(B119:B123)</f>
        <v>23484</v>
      </c>
      <c r="C118" s="75">
        <f t="shared" si="24"/>
        <v>9232</v>
      </c>
      <c r="D118" s="75">
        <f t="shared" si="24"/>
        <v>0</v>
      </c>
      <c r="E118" s="75">
        <f>SUM(E119:E123)</f>
        <v>5159</v>
      </c>
      <c r="F118" s="75">
        <f t="shared" ref="F118:N118" si="25">SUM(F119:F123)</f>
        <v>0</v>
      </c>
      <c r="G118" s="75">
        <f t="shared" si="25"/>
        <v>0</v>
      </c>
      <c r="H118" s="75">
        <f t="shared" si="25"/>
        <v>0</v>
      </c>
      <c r="I118" s="75">
        <f t="shared" si="25"/>
        <v>538</v>
      </c>
      <c r="J118" s="75">
        <f t="shared" si="25"/>
        <v>0</v>
      </c>
      <c r="K118" s="75">
        <f t="shared" si="25"/>
        <v>3477</v>
      </c>
      <c r="L118" s="75">
        <f t="shared" si="25"/>
        <v>0</v>
      </c>
      <c r="M118" s="75">
        <f t="shared" si="25"/>
        <v>58</v>
      </c>
      <c r="N118" s="75">
        <f t="shared" si="25"/>
        <v>0</v>
      </c>
    </row>
    <row r="119" spans="1:14" s="22" customFormat="1" ht="15" customHeight="1" x14ac:dyDescent="0.25">
      <c r="A119" s="50" t="s">
        <v>49</v>
      </c>
      <c r="B119" s="51">
        <f>SUM(C119,D119,C182,D182,C246,D246)</f>
        <v>0</v>
      </c>
      <c r="C119" s="51">
        <f t="shared" ref="C119:C123" si="26">SUM(E119,G119,I119,K119,M119)</f>
        <v>0</v>
      </c>
      <c r="D119" s="51">
        <f t="shared" ref="D119:D123" si="27">SUM(F119,H119,J119,L119,N119)</f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</row>
    <row r="120" spans="1:14" s="22" customFormat="1" ht="15" customHeight="1" x14ac:dyDescent="0.25">
      <c r="A120" s="50" t="s">
        <v>50</v>
      </c>
      <c r="B120" s="51">
        <f>SUM(C120,D120,C183,D183,C247,D247)</f>
        <v>0</v>
      </c>
      <c r="C120" s="51">
        <f t="shared" si="26"/>
        <v>0</v>
      </c>
      <c r="D120" s="51">
        <f t="shared" si="27"/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</row>
    <row r="121" spans="1:14" s="22" customFormat="1" ht="15" customHeight="1" x14ac:dyDescent="0.25">
      <c r="A121" s="50" t="s">
        <v>51</v>
      </c>
      <c r="B121" s="51">
        <f>SUM(C121,D121,C184,D184,C248,D248)</f>
        <v>0</v>
      </c>
      <c r="C121" s="51">
        <f t="shared" si="26"/>
        <v>0</v>
      </c>
      <c r="D121" s="51">
        <f t="shared" si="27"/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</row>
    <row r="122" spans="1:14" s="22" customFormat="1" ht="15" customHeight="1" x14ac:dyDescent="0.25">
      <c r="A122" s="57" t="s">
        <v>52</v>
      </c>
      <c r="B122" s="51">
        <f>SUM(C122,D122,C185,D185,C249,D249)</f>
        <v>0</v>
      </c>
      <c r="C122" s="51">
        <f t="shared" si="26"/>
        <v>0</v>
      </c>
      <c r="D122" s="51">
        <f t="shared" si="27"/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</row>
    <row r="123" spans="1:14" s="22" customFormat="1" ht="15" customHeight="1" x14ac:dyDescent="0.25">
      <c r="A123" s="58" t="s">
        <v>53</v>
      </c>
      <c r="B123" s="59">
        <f>SUM(C123,D123,C186,D186,C250,D250)</f>
        <v>23484</v>
      </c>
      <c r="C123" s="59">
        <f t="shared" si="26"/>
        <v>9232</v>
      </c>
      <c r="D123" s="59">
        <f t="shared" si="27"/>
        <v>0</v>
      </c>
      <c r="E123" s="61">
        <v>5159</v>
      </c>
      <c r="F123" s="60">
        <v>0</v>
      </c>
      <c r="G123" s="60">
        <v>0</v>
      </c>
      <c r="H123" s="60">
        <v>0</v>
      </c>
      <c r="I123" s="60">
        <v>538</v>
      </c>
      <c r="J123" s="60">
        <v>0</v>
      </c>
      <c r="K123" s="61">
        <v>3477</v>
      </c>
      <c r="L123" s="60">
        <v>0</v>
      </c>
      <c r="M123" s="60">
        <v>58</v>
      </c>
      <c r="N123" s="60">
        <v>0</v>
      </c>
    </row>
    <row r="124" spans="1:14" x14ac:dyDescent="0.25">
      <c r="A124" s="62" t="s">
        <v>60</v>
      </c>
      <c r="B124" s="63"/>
      <c r="C124" s="63"/>
      <c r="D124" s="77"/>
      <c r="E124" s="77"/>
      <c r="F124" s="77"/>
      <c r="G124" s="77"/>
      <c r="H124" s="77"/>
      <c r="I124" s="77"/>
      <c r="J124" s="77"/>
      <c r="K124" s="77"/>
      <c r="L124" s="77"/>
    </row>
    <row r="125" spans="1:14" x14ac:dyDescent="0.25">
      <c r="A125" s="67" t="s">
        <v>61</v>
      </c>
      <c r="B125" s="63"/>
      <c r="C125" s="63"/>
      <c r="D125" s="63"/>
      <c r="E125" s="63"/>
      <c r="F125" s="63"/>
      <c r="G125" s="63"/>
      <c r="H125" s="63"/>
      <c r="I125" s="63"/>
      <c r="J125" s="63"/>
      <c r="K125" s="68"/>
      <c r="L125" s="69"/>
    </row>
    <row r="126" spans="1:14" x14ac:dyDescent="0.25">
      <c r="A126" s="67" t="s">
        <v>62</v>
      </c>
      <c r="B126" s="63"/>
      <c r="C126" s="63"/>
      <c r="D126" s="63"/>
      <c r="E126" s="93"/>
      <c r="F126" s="93"/>
      <c r="G126" s="63"/>
      <c r="H126" s="63"/>
      <c r="I126" s="63"/>
      <c r="J126" s="63"/>
      <c r="K126" s="63"/>
      <c r="L126" s="63"/>
    </row>
    <row r="127" spans="1:14" x14ac:dyDescent="0.25">
      <c r="B127" s="24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4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ht="17.25" customHeight="1" x14ac:dyDescent="0.25">
      <c r="A132" s="1" t="s">
        <v>75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3.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6"/>
      <c r="L133" s="26"/>
    </row>
    <row r="134" spans="1:12" ht="38.25" customHeight="1" x14ac:dyDescent="0.25">
      <c r="A134" s="32" t="s">
        <v>63</v>
      </c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1:12" ht="13.5" customHeight="1" x14ac:dyDescent="0.25">
      <c r="A135" s="33"/>
      <c r="B135" s="34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s="2" customFormat="1" ht="18" customHeight="1" x14ac:dyDescent="0.25">
      <c r="A136" s="35" t="s">
        <v>5</v>
      </c>
      <c r="B136" s="36"/>
      <c r="C136" s="70" t="s">
        <v>55</v>
      </c>
      <c r="D136" s="71"/>
      <c r="E136" s="71"/>
      <c r="F136" s="71"/>
      <c r="G136" s="71"/>
      <c r="H136" s="71"/>
      <c r="I136" s="71"/>
      <c r="J136" s="71"/>
      <c r="K136" s="71"/>
      <c r="L136" s="72"/>
    </row>
    <row r="137" spans="1:12" s="2" customFormat="1" ht="36.75" customHeight="1" x14ac:dyDescent="0.25">
      <c r="A137" s="37"/>
      <c r="B137" s="38"/>
      <c r="C137" s="29" t="s">
        <v>7</v>
      </c>
      <c r="D137" s="29"/>
      <c r="E137" s="30" t="s">
        <v>64</v>
      </c>
      <c r="F137" s="30"/>
      <c r="G137" s="30" t="s">
        <v>65</v>
      </c>
      <c r="H137" s="30"/>
      <c r="I137" s="30" t="s">
        <v>66</v>
      </c>
      <c r="J137" s="30"/>
      <c r="K137" s="39" t="s">
        <v>67</v>
      </c>
      <c r="L137" s="39"/>
    </row>
    <row r="138" spans="1:12" s="2" customFormat="1" ht="16.5" customHeight="1" x14ac:dyDescent="0.25">
      <c r="A138" s="40"/>
      <c r="B138" s="41"/>
      <c r="C138" s="31" t="s">
        <v>0</v>
      </c>
      <c r="D138" s="31" t="s">
        <v>11</v>
      </c>
      <c r="E138" s="31" t="s">
        <v>0</v>
      </c>
      <c r="F138" s="31" t="s">
        <v>11</v>
      </c>
      <c r="G138" s="31" t="s">
        <v>0</v>
      </c>
      <c r="H138" s="31" t="s">
        <v>11</v>
      </c>
      <c r="I138" s="31" t="s">
        <v>0</v>
      </c>
      <c r="J138" s="31" t="s">
        <v>11</v>
      </c>
      <c r="K138" s="31" t="s">
        <v>0</v>
      </c>
      <c r="L138" s="31" t="s">
        <v>11</v>
      </c>
    </row>
    <row r="139" spans="1:12" ht="15" customHeight="1" x14ac:dyDescent="0.25">
      <c r="A139" s="73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</row>
    <row r="140" spans="1:12" ht="15" customHeight="1" x14ac:dyDescent="0.25">
      <c r="A140" s="47" t="s">
        <v>10</v>
      </c>
      <c r="B140" s="51"/>
      <c r="C140" s="78">
        <f>SUM(C142,C148,C181)</f>
        <v>2047994</v>
      </c>
      <c r="D140" s="78">
        <f t="shared" ref="D140:L140" si="28">SUM(D142,D148,D181)</f>
        <v>67359</v>
      </c>
      <c r="E140" s="78">
        <f t="shared" si="28"/>
        <v>53955</v>
      </c>
      <c r="F140" s="78">
        <f t="shared" si="28"/>
        <v>379</v>
      </c>
      <c r="G140" s="78">
        <f t="shared" si="28"/>
        <v>1065683</v>
      </c>
      <c r="H140" s="78">
        <f t="shared" si="28"/>
        <v>36715</v>
      </c>
      <c r="I140" s="78">
        <f t="shared" si="28"/>
        <v>897134</v>
      </c>
      <c r="J140" s="78">
        <f t="shared" si="28"/>
        <v>28186</v>
      </c>
      <c r="K140" s="78">
        <f t="shared" si="28"/>
        <v>31222</v>
      </c>
      <c r="L140" s="78">
        <f t="shared" si="28"/>
        <v>2079</v>
      </c>
    </row>
    <row r="141" spans="1:12" ht="15" customHeight="1" x14ac:dyDescent="0.25">
      <c r="A141" s="50"/>
      <c r="B141" s="51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 ht="15" customHeight="1" x14ac:dyDescent="0.25">
      <c r="A142" s="47" t="s">
        <v>73</v>
      </c>
      <c r="B142" s="51"/>
      <c r="C142" s="78">
        <f>SUM(C143:C146)</f>
        <v>463156</v>
      </c>
      <c r="D142" s="78">
        <f t="shared" ref="D142:L142" si="29">SUM(D143:D146)</f>
        <v>4166</v>
      </c>
      <c r="E142" s="78">
        <f t="shared" si="29"/>
        <v>12770</v>
      </c>
      <c r="F142" s="78">
        <f t="shared" si="29"/>
        <v>3</v>
      </c>
      <c r="G142" s="78">
        <f t="shared" si="29"/>
        <v>248144</v>
      </c>
      <c r="H142" s="78">
        <f t="shared" si="29"/>
        <v>3185</v>
      </c>
      <c r="I142" s="78">
        <f t="shared" si="29"/>
        <v>189913</v>
      </c>
      <c r="J142" s="78">
        <f t="shared" si="29"/>
        <v>978</v>
      </c>
      <c r="K142" s="78">
        <f t="shared" si="29"/>
        <v>12329</v>
      </c>
      <c r="L142" s="78">
        <f t="shared" si="29"/>
        <v>0</v>
      </c>
    </row>
    <row r="143" spans="1:12" ht="15" customHeight="1" x14ac:dyDescent="0.25">
      <c r="A143" s="50" t="s">
        <v>12</v>
      </c>
      <c r="B143" s="51"/>
      <c r="C143" s="79">
        <f>SUM(E143,G143,I143,K143)</f>
        <v>130747</v>
      </c>
      <c r="D143" s="79">
        <f>SUM(F143,H143,J143,L143)</f>
        <v>2966</v>
      </c>
      <c r="E143" s="53">
        <v>3985</v>
      </c>
      <c r="F143" s="50">
        <v>3</v>
      </c>
      <c r="G143" s="53">
        <v>76032</v>
      </c>
      <c r="H143" s="53">
        <v>2716</v>
      </c>
      <c r="I143" s="53">
        <v>42954</v>
      </c>
      <c r="J143" s="53">
        <v>247</v>
      </c>
      <c r="K143" s="53">
        <v>7776</v>
      </c>
      <c r="L143" s="50">
        <v>0</v>
      </c>
    </row>
    <row r="144" spans="1:12" ht="15" customHeight="1" x14ac:dyDescent="0.25">
      <c r="A144" s="50" t="s">
        <v>13</v>
      </c>
      <c r="B144" s="51"/>
      <c r="C144" s="79">
        <f t="shared" ref="C144:C146" si="30">SUM(E144,G144,I144,K144)</f>
        <v>68017</v>
      </c>
      <c r="D144" s="79">
        <f t="shared" ref="D144:D146" si="31">SUM(F144,H144,J144,L144)</f>
        <v>35</v>
      </c>
      <c r="E144" s="53">
        <v>2141</v>
      </c>
      <c r="F144" s="50">
        <v>0</v>
      </c>
      <c r="G144" s="53">
        <v>37293</v>
      </c>
      <c r="H144" s="50">
        <v>0</v>
      </c>
      <c r="I144" s="53">
        <v>28541</v>
      </c>
      <c r="J144" s="50">
        <v>35</v>
      </c>
      <c r="K144" s="50">
        <v>42</v>
      </c>
      <c r="L144" s="50">
        <v>0</v>
      </c>
    </row>
    <row r="145" spans="1:12" ht="15" customHeight="1" x14ac:dyDescent="0.25">
      <c r="A145" s="50" t="s">
        <v>14</v>
      </c>
      <c r="B145" s="51"/>
      <c r="C145" s="79">
        <f t="shared" si="30"/>
        <v>176225</v>
      </c>
      <c r="D145" s="79">
        <f t="shared" si="31"/>
        <v>1165</v>
      </c>
      <c r="E145" s="53">
        <v>1852</v>
      </c>
      <c r="F145" s="50">
        <v>0</v>
      </c>
      <c r="G145" s="53">
        <v>91080</v>
      </c>
      <c r="H145" s="50">
        <v>469</v>
      </c>
      <c r="I145" s="53">
        <v>81240</v>
      </c>
      <c r="J145" s="50">
        <v>696</v>
      </c>
      <c r="K145" s="53">
        <v>2053</v>
      </c>
      <c r="L145" s="50">
        <v>0</v>
      </c>
    </row>
    <row r="146" spans="1:12" ht="15" customHeight="1" x14ac:dyDescent="0.25">
      <c r="A146" s="50" t="s">
        <v>15</v>
      </c>
      <c r="B146" s="51"/>
      <c r="C146" s="79">
        <f t="shared" si="30"/>
        <v>88167</v>
      </c>
      <c r="D146" s="79">
        <f t="shared" si="31"/>
        <v>0</v>
      </c>
      <c r="E146" s="53">
        <v>4792</v>
      </c>
      <c r="F146" s="50">
        <v>0</v>
      </c>
      <c r="G146" s="53">
        <v>43739</v>
      </c>
      <c r="H146" s="53">
        <v>0</v>
      </c>
      <c r="I146" s="53">
        <v>37178</v>
      </c>
      <c r="J146" s="53">
        <v>0</v>
      </c>
      <c r="K146" s="53">
        <v>2458</v>
      </c>
      <c r="L146" s="50">
        <v>0</v>
      </c>
    </row>
    <row r="147" spans="1:12" ht="15" customHeight="1" x14ac:dyDescent="0.25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</row>
    <row r="148" spans="1:12" s="49" customFormat="1" ht="15" customHeight="1" x14ac:dyDescent="0.25">
      <c r="A148" s="47" t="s">
        <v>16</v>
      </c>
      <c r="B148" s="78"/>
      <c r="C148" s="78">
        <f>SUM(C149:C179)</f>
        <v>1575673</v>
      </c>
      <c r="D148" s="78">
        <f t="shared" ref="D148:L148" si="32">SUM(D149:D179)</f>
        <v>63193</v>
      </c>
      <c r="E148" s="78">
        <f t="shared" si="32"/>
        <v>41151</v>
      </c>
      <c r="F148" s="78">
        <f t="shared" si="32"/>
        <v>376</v>
      </c>
      <c r="G148" s="78">
        <f t="shared" si="32"/>
        <v>812394</v>
      </c>
      <c r="H148" s="78">
        <f t="shared" si="32"/>
        <v>33530</v>
      </c>
      <c r="I148" s="78">
        <f t="shared" si="32"/>
        <v>703917</v>
      </c>
      <c r="J148" s="78">
        <f t="shared" si="32"/>
        <v>27208</v>
      </c>
      <c r="K148" s="78">
        <f t="shared" si="32"/>
        <v>18211</v>
      </c>
      <c r="L148" s="78">
        <f t="shared" si="32"/>
        <v>2079</v>
      </c>
    </row>
    <row r="149" spans="1:12" ht="15" customHeight="1" x14ac:dyDescent="0.25">
      <c r="A149" s="50" t="s">
        <v>17</v>
      </c>
      <c r="B149" s="51"/>
      <c r="C149" s="79">
        <f t="shared" ref="C149:C179" si="33">SUM(E149,G149,I149,K149)</f>
        <v>20712</v>
      </c>
      <c r="D149" s="79">
        <f t="shared" ref="D149:D179" si="34">SUM(F149,H149,J149,L149)</f>
        <v>96</v>
      </c>
      <c r="E149" s="50">
        <v>129</v>
      </c>
      <c r="F149" s="50">
        <v>0</v>
      </c>
      <c r="G149" s="53">
        <v>11495</v>
      </c>
      <c r="H149" s="50">
        <v>50</v>
      </c>
      <c r="I149" s="53">
        <v>9040</v>
      </c>
      <c r="J149" s="53">
        <v>46</v>
      </c>
      <c r="K149" s="53">
        <v>48</v>
      </c>
      <c r="L149" s="50">
        <v>0</v>
      </c>
    </row>
    <row r="150" spans="1:12" ht="15" customHeight="1" x14ac:dyDescent="0.25">
      <c r="A150" s="50" t="s">
        <v>18</v>
      </c>
      <c r="B150" s="51"/>
      <c r="C150" s="79">
        <f t="shared" si="33"/>
        <v>25952</v>
      </c>
      <c r="D150" s="79">
        <f t="shared" si="34"/>
        <v>0</v>
      </c>
      <c r="E150" s="50">
        <v>59</v>
      </c>
      <c r="F150" s="50">
        <v>0</v>
      </c>
      <c r="G150" s="53">
        <v>13160</v>
      </c>
      <c r="H150" s="50">
        <v>0</v>
      </c>
      <c r="I150" s="53">
        <v>12732</v>
      </c>
      <c r="J150" s="53">
        <v>0</v>
      </c>
      <c r="K150" s="53">
        <v>1</v>
      </c>
      <c r="L150" s="50">
        <v>0</v>
      </c>
    </row>
    <row r="151" spans="1:12" ht="15" customHeight="1" x14ac:dyDescent="0.25">
      <c r="A151" s="50" t="s">
        <v>19</v>
      </c>
      <c r="B151" s="51"/>
      <c r="C151" s="79">
        <f t="shared" si="33"/>
        <v>31340</v>
      </c>
      <c r="D151" s="79">
        <f t="shared" si="34"/>
        <v>16</v>
      </c>
      <c r="E151" s="50">
        <v>93</v>
      </c>
      <c r="F151" s="50">
        <v>0</v>
      </c>
      <c r="G151" s="53">
        <v>15815</v>
      </c>
      <c r="H151" s="50">
        <v>8</v>
      </c>
      <c r="I151" s="53">
        <v>15216</v>
      </c>
      <c r="J151" s="53">
        <v>8</v>
      </c>
      <c r="K151" s="53">
        <v>216</v>
      </c>
      <c r="L151" s="50">
        <v>0</v>
      </c>
    </row>
    <row r="152" spans="1:12" ht="15" customHeight="1" x14ac:dyDescent="0.25">
      <c r="A152" s="50" t="s">
        <v>20</v>
      </c>
      <c r="B152" s="51"/>
      <c r="C152" s="79">
        <f t="shared" si="33"/>
        <v>23154</v>
      </c>
      <c r="D152" s="79">
        <f t="shared" si="34"/>
        <v>748</v>
      </c>
      <c r="E152" s="53">
        <v>3550</v>
      </c>
      <c r="F152" s="50">
        <v>0</v>
      </c>
      <c r="G152" s="53">
        <v>9525</v>
      </c>
      <c r="H152" s="50">
        <v>414</v>
      </c>
      <c r="I152" s="53">
        <v>9419</v>
      </c>
      <c r="J152" s="53">
        <v>334</v>
      </c>
      <c r="K152" s="53">
        <v>660</v>
      </c>
      <c r="L152" s="50">
        <v>0</v>
      </c>
    </row>
    <row r="153" spans="1:12" ht="15" customHeight="1" x14ac:dyDescent="0.25">
      <c r="A153" s="50" t="s">
        <v>21</v>
      </c>
      <c r="B153" s="51"/>
      <c r="C153" s="79">
        <f t="shared" si="33"/>
        <v>26189</v>
      </c>
      <c r="D153" s="79">
        <f t="shared" si="34"/>
        <v>1489</v>
      </c>
      <c r="E153" s="53">
        <v>3119</v>
      </c>
      <c r="F153" s="50">
        <v>164</v>
      </c>
      <c r="G153" s="53">
        <v>14398</v>
      </c>
      <c r="H153" s="50">
        <v>1325</v>
      </c>
      <c r="I153" s="53">
        <v>8263</v>
      </c>
      <c r="J153" s="53">
        <v>0</v>
      </c>
      <c r="K153" s="53">
        <v>409</v>
      </c>
      <c r="L153" s="50">
        <v>0</v>
      </c>
    </row>
    <row r="154" spans="1:12" ht="15" customHeight="1" x14ac:dyDescent="0.25">
      <c r="A154" s="50" t="s">
        <v>22</v>
      </c>
      <c r="B154" s="51"/>
      <c r="C154" s="79">
        <f t="shared" si="33"/>
        <v>9717</v>
      </c>
      <c r="D154" s="79">
        <f t="shared" si="34"/>
        <v>112</v>
      </c>
      <c r="E154" s="50">
        <v>104</v>
      </c>
      <c r="F154" s="50">
        <v>0</v>
      </c>
      <c r="G154" s="53">
        <v>4983</v>
      </c>
      <c r="H154" s="50">
        <v>58</v>
      </c>
      <c r="I154" s="53">
        <v>4568</v>
      </c>
      <c r="J154" s="53">
        <v>54</v>
      </c>
      <c r="K154" s="53">
        <v>62</v>
      </c>
      <c r="L154" s="50">
        <v>0</v>
      </c>
    </row>
    <row r="155" spans="1:12" ht="15" customHeight="1" x14ac:dyDescent="0.25">
      <c r="A155" s="50" t="s">
        <v>23</v>
      </c>
      <c r="B155" s="51"/>
      <c r="C155" s="79">
        <f t="shared" si="33"/>
        <v>15360</v>
      </c>
      <c r="D155" s="79">
        <f t="shared" si="34"/>
        <v>0</v>
      </c>
      <c r="E155" s="53">
        <v>148</v>
      </c>
      <c r="F155" s="50">
        <v>0</v>
      </c>
      <c r="G155" s="53">
        <v>7878</v>
      </c>
      <c r="H155" s="50">
        <v>0</v>
      </c>
      <c r="I155" s="53">
        <v>6699</v>
      </c>
      <c r="J155" s="53">
        <v>0</v>
      </c>
      <c r="K155" s="53">
        <v>635</v>
      </c>
      <c r="L155" s="50">
        <v>0</v>
      </c>
    </row>
    <row r="156" spans="1:12" ht="15" customHeight="1" x14ac:dyDescent="0.25">
      <c r="A156" s="50" t="s">
        <v>24</v>
      </c>
      <c r="B156" s="51"/>
      <c r="C156" s="79">
        <f t="shared" si="33"/>
        <v>42472</v>
      </c>
      <c r="D156" s="79">
        <f t="shared" si="34"/>
        <v>2996</v>
      </c>
      <c r="E156" s="53">
        <v>1438</v>
      </c>
      <c r="F156" s="50">
        <v>0</v>
      </c>
      <c r="G156" s="53">
        <v>21474</v>
      </c>
      <c r="H156" s="50">
        <v>1534</v>
      </c>
      <c r="I156" s="53">
        <v>19547</v>
      </c>
      <c r="J156" s="53">
        <v>1462</v>
      </c>
      <c r="K156" s="53">
        <v>13</v>
      </c>
      <c r="L156" s="50">
        <v>0</v>
      </c>
    </row>
    <row r="157" spans="1:12" ht="15" customHeight="1" x14ac:dyDescent="0.25">
      <c r="A157" s="50" t="s">
        <v>25</v>
      </c>
      <c r="B157" s="51"/>
      <c r="C157" s="79">
        <f t="shared" si="33"/>
        <v>55395</v>
      </c>
      <c r="D157" s="79">
        <f t="shared" si="34"/>
        <v>4388</v>
      </c>
      <c r="E157" s="50">
        <v>511</v>
      </c>
      <c r="F157" s="53">
        <v>12</v>
      </c>
      <c r="G157" s="53">
        <v>32520</v>
      </c>
      <c r="H157" s="53">
        <v>1845</v>
      </c>
      <c r="I157" s="53">
        <v>22351</v>
      </c>
      <c r="J157" s="53">
        <v>2531</v>
      </c>
      <c r="K157" s="53">
        <v>13</v>
      </c>
      <c r="L157" s="50">
        <v>0</v>
      </c>
    </row>
    <row r="158" spans="1:12" ht="15" customHeight="1" x14ac:dyDescent="0.25">
      <c r="A158" s="50" t="s">
        <v>26</v>
      </c>
      <c r="B158" s="51"/>
      <c r="C158" s="79">
        <f t="shared" si="33"/>
        <v>66826</v>
      </c>
      <c r="D158" s="79">
        <f t="shared" si="34"/>
        <v>2592</v>
      </c>
      <c r="E158" s="53">
        <v>1401</v>
      </c>
      <c r="F158" s="50">
        <v>95</v>
      </c>
      <c r="G158" s="53">
        <v>34548</v>
      </c>
      <c r="H158" s="50">
        <v>1359</v>
      </c>
      <c r="I158" s="53">
        <v>30167</v>
      </c>
      <c r="J158" s="53">
        <v>1138</v>
      </c>
      <c r="K158" s="53">
        <v>710</v>
      </c>
      <c r="L158" s="50">
        <v>0</v>
      </c>
    </row>
    <row r="159" spans="1:12" ht="15" customHeight="1" x14ac:dyDescent="0.25">
      <c r="A159" s="50" t="s">
        <v>27</v>
      </c>
      <c r="B159" s="51"/>
      <c r="C159" s="79">
        <f t="shared" si="33"/>
        <v>98893</v>
      </c>
      <c r="D159" s="79">
        <f t="shared" si="34"/>
        <v>0</v>
      </c>
      <c r="E159" s="53">
        <v>2093</v>
      </c>
      <c r="F159" s="50">
        <v>0</v>
      </c>
      <c r="G159" s="53">
        <v>49751</v>
      </c>
      <c r="H159" s="50">
        <v>0</v>
      </c>
      <c r="I159" s="53">
        <v>44622</v>
      </c>
      <c r="J159" s="53">
        <v>0</v>
      </c>
      <c r="K159" s="53">
        <v>2427</v>
      </c>
      <c r="L159" s="50">
        <v>0</v>
      </c>
    </row>
    <row r="160" spans="1:12" ht="15" customHeight="1" x14ac:dyDescent="0.25">
      <c r="A160" s="50" t="s">
        <v>28</v>
      </c>
      <c r="B160" s="51"/>
      <c r="C160" s="79">
        <f t="shared" si="33"/>
        <v>40422</v>
      </c>
      <c r="D160" s="79">
        <f t="shared" si="34"/>
        <v>746</v>
      </c>
      <c r="E160" s="53">
        <v>570</v>
      </c>
      <c r="F160" s="50">
        <v>0</v>
      </c>
      <c r="G160" s="53">
        <v>21689</v>
      </c>
      <c r="H160" s="50">
        <v>373</v>
      </c>
      <c r="I160" s="53">
        <v>17775</v>
      </c>
      <c r="J160" s="53">
        <v>373</v>
      </c>
      <c r="K160" s="53">
        <v>388</v>
      </c>
      <c r="L160" s="50">
        <v>0</v>
      </c>
    </row>
    <row r="161" spans="1:12" ht="15" customHeight="1" x14ac:dyDescent="0.25">
      <c r="A161" s="50" t="s">
        <v>29</v>
      </c>
      <c r="B161" s="51"/>
      <c r="C161" s="79">
        <f t="shared" si="33"/>
        <v>80240</v>
      </c>
      <c r="D161" s="79">
        <f t="shared" si="34"/>
        <v>2070</v>
      </c>
      <c r="E161" s="53">
        <v>3037</v>
      </c>
      <c r="F161" s="50">
        <v>0</v>
      </c>
      <c r="G161" s="53">
        <v>45758</v>
      </c>
      <c r="H161" s="50">
        <v>1202</v>
      </c>
      <c r="I161" s="53">
        <v>29454</v>
      </c>
      <c r="J161" s="53">
        <v>838</v>
      </c>
      <c r="K161" s="53">
        <v>1991</v>
      </c>
      <c r="L161" s="50">
        <v>30</v>
      </c>
    </row>
    <row r="162" spans="1:12" ht="15" customHeight="1" x14ac:dyDescent="0.25">
      <c r="A162" s="50" t="s">
        <v>30</v>
      </c>
      <c r="B162" s="51"/>
      <c r="C162" s="79">
        <f t="shared" si="33"/>
        <v>119231</v>
      </c>
      <c r="D162" s="79">
        <f t="shared" si="34"/>
        <v>0</v>
      </c>
      <c r="E162" s="53">
        <v>1375</v>
      </c>
      <c r="F162" s="50">
        <v>0</v>
      </c>
      <c r="G162" s="53">
        <v>61338</v>
      </c>
      <c r="H162" s="50">
        <v>0</v>
      </c>
      <c r="I162" s="53">
        <v>56361</v>
      </c>
      <c r="J162" s="53">
        <v>0</v>
      </c>
      <c r="K162" s="53">
        <v>157</v>
      </c>
      <c r="L162" s="50">
        <v>0</v>
      </c>
    </row>
    <row r="163" spans="1:12" ht="15" customHeight="1" x14ac:dyDescent="0.25">
      <c r="A163" s="50" t="s">
        <v>31</v>
      </c>
      <c r="B163" s="51"/>
      <c r="C163" s="79">
        <f t="shared" si="33"/>
        <v>91350</v>
      </c>
      <c r="D163" s="79">
        <f t="shared" si="34"/>
        <v>8541</v>
      </c>
      <c r="E163" s="53">
        <v>2351</v>
      </c>
      <c r="F163" s="53">
        <v>0</v>
      </c>
      <c r="G163" s="53">
        <v>45212</v>
      </c>
      <c r="H163" s="53">
        <v>3387</v>
      </c>
      <c r="I163" s="53">
        <v>41490</v>
      </c>
      <c r="J163" s="53">
        <v>3299</v>
      </c>
      <c r="K163" s="53">
        <v>2297</v>
      </c>
      <c r="L163" s="53">
        <v>1855</v>
      </c>
    </row>
    <row r="164" spans="1:12" ht="15" customHeight="1" x14ac:dyDescent="0.25">
      <c r="A164" s="50" t="s">
        <v>32</v>
      </c>
      <c r="B164" s="51"/>
      <c r="C164" s="79">
        <f t="shared" si="33"/>
        <v>32043</v>
      </c>
      <c r="D164" s="79">
        <f t="shared" si="34"/>
        <v>0</v>
      </c>
      <c r="E164" s="53">
        <v>362</v>
      </c>
      <c r="F164" s="50">
        <v>0</v>
      </c>
      <c r="G164" s="53">
        <v>17133</v>
      </c>
      <c r="H164" s="50">
        <v>0</v>
      </c>
      <c r="I164" s="53">
        <v>14548</v>
      </c>
      <c r="J164" s="53">
        <v>0</v>
      </c>
      <c r="K164" s="53">
        <v>0</v>
      </c>
      <c r="L164" s="50">
        <v>0</v>
      </c>
    </row>
    <row r="165" spans="1:12" ht="15" customHeight="1" x14ac:dyDescent="0.25">
      <c r="A165" s="50" t="s">
        <v>33</v>
      </c>
      <c r="B165" s="51"/>
      <c r="C165" s="79">
        <f t="shared" si="33"/>
        <v>37806</v>
      </c>
      <c r="D165" s="79">
        <f t="shared" si="34"/>
        <v>0</v>
      </c>
      <c r="E165" s="50">
        <v>287</v>
      </c>
      <c r="F165" s="50">
        <v>0</v>
      </c>
      <c r="G165" s="53">
        <v>19844</v>
      </c>
      <c r="H165" s="50">
        <v>0</v>
      </c>
      <c r="I165" s="53">
        <v>17675</v>
      </c>
      <c r="J165" s="53">
        <v>0</v>
      </c>
      <c r="K165" s="53">
        <v>0</v>
      </c>
      <c r="L165" s="50">
        <v>0</v>
      </c>
    </row>
    <row r="166" spans="1:12" ht="15" customHeight="1" x14ac:dyDescent="0.25">
      <c r="A166" s="50" t="s">
        <v>34</v>
      </c>
      <c r="B166" s="51"/>
      <c r="C166" s="79">
        <f t="shared" si="33"/>
        <v>62951</v>
      </c>
      <c r="D166" s="79">
        <f t="shared" si="34"/>
        <v>1018</v>
      </c>
      <c r="E166" s="50">
        <v>143</v>
      </c>
      <c r="F166" s="50">
        <v>0</v>
      </c>
      <c r="G166" s="53">
        <v>35680</v>
      </c>
      <c r="H166" s="53">
        <v>509</v>
      </c>
      <c r="I166" s="53">
        <v>26610</v>
      </c>
      <c r="J166" s="53">
        <v>509</v>
      </c>
      <c r="K166" s="53">
        <v>518</v>
      </c>
      <c r="L166" s="50">
        <v>0</v>
      </c>
    </row>
    <row r="167" spans="1:12" ht="15" customHeight="1" x14ac:dyDescent="0.25">
      <c r="A167" s="50" t="s">
        <v>35</v>
      </c>
      <c r="B167" s="51"/>
      <c r="C167" s="79">
        <f t="shared" si="33"/>
        <v>47208</v>
      </c>
      <c r="D167" s="79">
        <f t="shared" si="34"/>
        <v>2444</v>
      </c>
      <c r="E167" s="53">
        <v>4421</v>
      </c>
      <c r="F167" s="50">
        <v>0</v>
      </c>
      <c r="G167" s="53">
        <v>22528</v>
      </c>
      <c r="H167" s="50">
        <v>1597</v>
      </c>
      <c r="I167" s="53">
        <v>17961</v>
      </c>
      <c r="J167" s="53">
        <v>847</v>
      </c>
      <c r="K167" s="53">
        <v>2298</v>
      </c>
      <c r="L167" s="50">
        <v>0</v>
      </c>
    </row>
    <row r="168" spans="1:12" ht="15" customHeight="1" x14ac:dyDescent="0.25">
      <c r="A168" s="50" t="s">
        <v>36</v>
      </c>
      <c r="B168" s="51"/>
      <c r="C168" s="79">
        <f t="shared" si="33"/>
        <v>48537</v>
      </c>
      <c r="D168" s="79">
        <f t="shared" si="34"/>
        <v>9646</v>
      </c>
      <c r="E168" s="53">
        <v>2200</v>
      </c>
      <c r="F168" s="50">
        <v>0</v>
      </c>
      <c r="G168" s="53">
        <v>25373</v>
      </c>
      <c r="H168" s="53">
        <v>6351</v>
      </c>
      <c r="I168" s="53">
        <v>20911</v>
      </c>
      <c r="J168" s="53">
        <v>3295</v>
      </c>
      <c r="K168" s="53">
        <v>53</v>
      </c>
      <c r="L168" s="50">
        <v>0</v>
      </c>
    </row>
    <row r="169" spans="1:12" ht="15" customHeight="1" x14ac:dyDescent="0.25">
      <c r="A169" s="50" t="s">
        <v>37</v>
      </c>
      <c r="B169" s="51"/>
      <c r="C169" s="79">
        <f t="shared" si="33"/>
        <v>32171</v>
      </c>
      <c r="D169" s="79">
        <f t="shared" si="34"/>
        <v>1231</v>
      </c>
      <c r="E169" s="53">
        <v>468</v>
      </c>
      <c r="F169" s="50">
        <v>0</v>
      </c>
      <c r="G169" s="53">
        <v>16859</v>
      </c>
      <c r="H169" s="50">
        <v>1197</v>
      </c>
      <c r="I169" s="53">
        <v>14647</v>
      </c>
      <c r="J169" s="53">
        <v>34</v>
      </c>
      <c r="K169" s="53">
        <v>197</v>
      </c>
      <c r="L169" s="50">
        <v>0</v>
      </c>
    </row>
    <row r="170" spans="1:12" ht="15" customHeight="1" x14ac:dyDescent="0.25">
      <c r="A170" s="50" t="s">
        <v>38</v>
      </c>
      <c r="B170" s="51"/>
      <c r="C170" s="79">
        <f t="shared" si="33"/>
        <v>12024</v>
      </c>
      <c r="D170" s="79">
        <f t="shared" si="34"/>
        <v>3542</v>
      </c>
      <c r="E170" s="53">
        <v>2031</v>
      </c>
      <c r="F170" s="50">
        <v>0</v>
      </c>
      <c r="G170" s="53">
        <v>5101</v>
      </c>
      <c r="H170" s="53">
        <v>1676</v>
      </c>
      <c r="I170" s="53">
        <v>4753</v>
      </c>
      <c r="J170" s="53">
        <v>1866</v>
      </c>
      <c r="K170" s="53">
        <v>139</v>
      </c>
      <c r="L170" s="50">
        <v>0</v>
      </c>
    </row>
    <row r="171" spans="1:12" ht="15" customHeight="1" x14ac:dyDescent="0.25">
      <c r="A171" s="50" t="s">
        <v>39</v>
      </c>
      <c r="B171" s="51"/>
      <c r="C171" s="79">
        <f t="shared" si="33"/>
        <v>30316</v>
      </c>
      <c r="D171" s="79">
        <f t="shared" si="34"/>
        <v>200</v>
      </c>
      <c r="E171" s="50">
        <v>96</v>
      </c>
      <c r="F171" s="50">
        <v>0</v>
      </c>
      <c r="G171" s="53">
        <v>16615</v>
      </c>
      <c r="H171" s="50">
        <v>0</v>
      </c>
      <c r="I171" s="53">
        <v>13317</v>
      </c>
      <c r="J171" s="53">
        <v>200</v>
      </c>
      <c r="K171" s="53">
        <v>288</v>
      </c>
      <c r="L171" s="50">
        <v>0</v>
      </c>
    </row>
    <row r="172" spans="1:12" ht="15" customHeight="1" x14ac:dyDescent="0.25">
      <c r="A172" s="50" t="s">
        <v>40</v>
      </c>
      <c r="B172" s="51"/>
      <c r="C172" s="79">
        <f t="shared" si="33"/>
        <v>115784</v>
      </c>
      <c r="D172" s="79">
        <f t="shared" si="34"/>
        <v>4622</v>
      </c>
      <c r="E172" s="53">
        <v>1229</v>
      </c>
      <c r="F172" s="50">
        <v>0</v>
      </c>
      <c r="G172" s="53">
        <v>60118</v>
      </c>
      <c r="H172" s="53">
        <v>2248</v>
      </c>
      <c r="I172" s="53">
        <v>54280</v>
      </c>
      <c r="J172" s="53">
        <v>2239</v>
      </c>
      <c r="K172" s="53">
        <v>157</v>
      </c>
      <c r="L172" s="53">
        <v>135</v>
      </c>
    </row>
    <row r="173" spans="1:12" ht="15" customHeight="1" x14ac:dyDescent="0.25">
      <c r="A173" s="50" t="s">
        <v>41</v>
      </c>
      <c r="B173" s="51"/>
      <c r="C173" s="79">
        <f t="shared" si="33"/>
        <v>40063</v>
      </c>
      <c r="D173" s="79">
        <f t="shared" si="34"/>
        <v>1719</v>
      </c>
      <c r="E173" s="50">
        <v>105</v>
      </c>
      <c r="F173" s="50">
        <v>36</v>
      </c>
      <c r="G173" s="53">
        <v>21207</v>
      </c>
      <c r="H173" s="50">
        <v>876</v>
      </c>
      <c r="I173" s="53">
        <v>18694</v>
      </c>
      <c r="J173" s="53">
        <v>748</v>
      </c>
      <c r="K173" s="53">
        <v>57</v>
      </c>
      <c r="L173" s="50">
        <v>59</v>
      </c>
    </row>
    <row r="174" spans="1:12" ht="15" customHeight="1" x14ac:dyDescent="0.25">
      <c r="A174" s="50" t="s">
        <v>42</v>
      </c>
      <c r="B174" s="51"/>
      <c r="C174" s="79">
        <f t="shared" si="33"/>
        <v>33297</v>
      </c>
      <c r="D174" s="79">
        <f t="shared" si="34"/>
        <v>0</v>
      </c>
      <c r="E174" s="53">
        <v>1248</v>
      </c>
      <c r="F174" s="50">
        <v>0</v>
      </c>
      <c r="G174" s="53">
        <v>16099</v>
      </c>
      <c r="H174" s="50">
        <v>0</v>
      </c>
      <c r="I174" s="53">
        <v>15950</v>
      </c>
      <c r="J174" s="53">
        <v>0</v>
      </c>
      <c r="K174" s="53">
        <v>0</v>
      </c>
      <c r="L174" s="50">
        <v>0</v>
      </c>
    </row>
    <row r="175" spans="1:12" ht="15" customHeight="1" x14ac:dyDescent="0.25">
      <c r="A175" s="50" t="s">
        <v>43</v>
      </c>
      <c r="B175" s="51"/>
      <c r="C175" s="79">
        <f t="shared" si="33"/>
        <v>38913</v>
      </c>
      <c r="D175" s="79">
        <f t="shared" si="34"/>
        <v>320</v>
      </c>
      <c r="E175" s="53">
        <v>2336</v>
      </c>
      <c r="F175" s="50">
        <v>0</v>
      </c>
      <c r="G175" s="53">
        <v>18972</v>
      </c>
      <c r="H175" s="50">
        <v>160</v>
      </c>
      <c r="I175" s="53">
        <v>17605</v>
      </c>
      <c r="J175" s="53">
        <v>160</v>
      </c>
      <c r="K175" s="53">
        <v>0</v>
      </c>
      <c r="L175" s="50">
        <v>0</v>
      </c>
    </row>
    <row r="176" spans="1:12" ht="15" customHeight="1" x14ac:dyDescent="0.25">
      <c r="A176" s="50" t="s">
        <v>44</v>
      </c>
      <c r="B176" s="51"/>
      <c r="C176" s="79">
        <f t="shared" si="33"/>
        <v>34771</v>
      </c>
      <c r="D176" s="79">
        <f t="shared" si="34"/>
        <v>0</v>
      </c>
      <c r="E176" s="50">
        <v>1596</v>
      </c>
      <c r="F176" s="50">
        <v>0</v>
      </c>
      <c r="G176" s="53">
        <v>17344</v>
      </c>
      <c r="H176" s="50">
        <v>0</v>
      </c>
      <c r="I176" s="53">
        <v>15831</v>
      </c>
      <c r="J176" s="53">
        <v>0</v>
      </c>
      <c r="K176" s="53">
        <v>0</v>
      </c>
      <c r="L176" s="50">
        <v>0</v>
      </c>
    </row>
    <row r="177" spans="1:12" ht="15" customHeight="1" x14ac:dyDescent="0.25">
      <c r="A177" s="50" t="s">
        <v>45</v>
      </c>
      <c r="B177" s="51"/>
      <c r="C177" s="79">
        <f t="shared" si="33"/>
        <v>174444</v>
      </c>
      <c r="D177" s="79">
        <f t="shared" si="34"/>
        <v>11177</v>
      </c>
      <c r="E177" s="53">
        <v>4383</v>
      </c>
      <c r="F177" s="50">
        <v>69</v>
      </c>
      <c r="G177" s="53">
        <v>84175</v>
      </c>
      <c r="H177" s="50">
        <v>5621</v>
      </c>
      <c r="I177" s="53">
        <v>83202</v>
      </c>
      <c r="J177" s="53">
        <v>5487</v>
      </c>
      <c r="K177" s="53">
        <v>2684</v>
      </c>
      <c r="L177" s="50">
        <v>0</v>
      </c>
    </row>
    <row r="178" spans="1:12" ht="15" customHeight="1" x14ac:dyDescent="0.25">
      <c r="A178" s="50" t="s">
        <v>46</v>
      </c>
      <c r="B178" s="51"/>
      <c r="C178" s="79">
        <f t="shared" si="33"/>
        <v>43616</v>
      </c>
      <c r="D178" s="79">
        <f t="shared" si="34"/>
        <v>3480</v>
      </c>
      <c r="E178" s="53">
        <v>168</v>
      </c>
      <c r="F178" s="50">
        <v>0</v>
      </c>
      <c r="G178" s="53">
        <v>21271</v>
      </c>
      <c r="H178" s="53">
        <v>1740</v>
      </c>
      <c r="I178" s="53">
        <v>20815</v>
      </c>
      <c r="J178" s="53">
        <v>1740</v>
      </c>
      <c r="K178" s="53">
        <v>1362</v>
      </c>
      <c r="L178" s="50">
        <v>0</v>
      </c>
    </row>
    <row r="179" spans="1:12" ht="15" customHeight="1" x14ac:dyDescent="0.25">
      <c r="A179" s="50" t="s">
        <v>47</v>
      </c>
      <c r="B179" s="51"/>
      <c r="C179" s="79">
        <f t="shared" si="33"/>
        <v>44476</v>
      </c>
      <c r="D179" s="79">
        <f t="shared" si="34"/>
        <v>0</v>
      </c>
      <c r="E179" s="53">
        <v>100</v>
      </c>
      <c r="F179" s="50">
        <v>0</v>
      </c>
      <c r="G179" s="53">
        <v>24531</v>
      </c>
      <c r="H179" s="50">
        <v>0</v>
      </c>
      <c r="I179" s="53">
        <v>19414</v>
      </c>
      <c r="J179" s="53">
        <v>0</v>
      </c>
      <c r="K179" s="53">
        <v>431</v>
      </c>
      <c r="L179" s="50">
        <v>0</v>
      </c>
    </row>
    <row r="180" spans="1:12" ht="15" customHeight="1" x14ac:dyDescent="0.25">
      <c r="A180" s="50"/>
      <c r="B180" s="51"/>
      <c r="C180" s="79"/>
      <c r="D180" s="51"/>
      <c r="E180" s="51"/>
      <c r="F180" s="51"/>
      <c r="G180" s="51"/>
      <c r="H180" s="51"/>
      <c r="I180" s="51"/>
      <c r="J180" s="51"/>
      <c r="K180" s="51"/>
      <c r="L180" s="51"/>
    </row>
    <row r="181" spans="1:12" ht="15" customHeight="1" x14ac:dyDescent="0.25">
      <c r="A181" s="47" t="s">
        <v>48</v>
      </c>
      <c r="B181" s="51"/>
      <c r="C181" s="80">
        <f>SUM(C182:C186)</f>
        <v>9165</v>
      </c>
      <c r="D181" s="80">
        <f t="shared" ref="D181:L181" si="35">SUM(D182:D186)</f>
        <v>0</v>
      </c>
      <c r="E181" s="80">
        <f t="shared" si="35"/>
        <v>34</v>
      </c>
      <c r="F181" s="80">
        <f t="shared" si="35"/>
        <v>0</v>
      </c>
      <c r="G181" s="80">
        <f t="shared" si="35"/>
        <v>5145</v>
      </c>
      <c r="H181" s="80">
        <f t="shared" si="35"/>
        <v>0</v>
      </c>
      <c r="I181" s="80">
        <f t="shared" si="35"/>
        <v>3304</v>
      </c>
      <c r="J181" s="80">
        <f t="shared" si="35"/>
        <v>0</v>
      </c>
      <c r="K181" s="80">
        <f t="shared" si="35"/>
        <v>682</v>
      </c>
      <c r="L181" s="80">
        <f t="shared" si="35"/>
        <v>0</v>
      </c>
    </row>
    <row r="182" spans="1:12" ht="15" customHeight="1" x14ac:dyDescent="0.25">
      <c r="A182" s="50" t="s">
        <v>49</v>
      </c>
      <c r="B182" s="55"/>
      <c r="C182" s="79">
        <f t="shared" ref="C182:C186" si="36">SUM(E182,G182,I182,K182)</f>
        <v>0</v>
      </c>
      <c r="D182" s="79">
        <f t="shared" ref="D182:D186" si="37">SUM(F182,H182,J182,L182)</f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</row>
    <row r="183" spans="1:12" ht="15" customHeight="1" x14ac:dyDescent="0.25">
      <c r="A183" s="50" t="s">
        <v>50</v>
      </c>
      <c r="B183" s="55"/>
      <c r="C183" s="79">
        <f t="shared" si="36"/>
        <v>0</v>
      </c>
      <c r="D183" s="79">
        <f t="shared" si="37"/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</row>
    <row r="184" spans="1:12" ht="15" customHeight="1" x14ac:dyDescent="0.25">
      <c r="A184" s="50" t="s">
        <v>51</v>
      </c>
      <c r="B184" s="55"/>
      <c r="C184" s="79">
        <f t="shared" si="36"/>
        <v>0</v>
      </c>
      <c r="D184" s="79">
        <f t="shared" si="37"/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</row>
    <row r="185" spans="1:12" ht="15" customHeight="1" x14ac:dyDescent="0.25">
      <c r="A185" s="57" t="s">
        <v>52</v>
      </c>
      <c r="B185" s="55"/>
      <c r="C185" s="79">
        <f t="shared" si="36"/>
        <v>0</v>
      </c>
      <c r="D185" s="79">
        <f t="shared" si="37"/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</row>
    <row r="186" spans="1:12" ht="15" customHeight="1" x14ac:dyDescent="0.25">
      <c r="A186" s="58" t="s">
        <v>53</v>
      </c>
      <c r="B186" s="59"/>
      <c r="C186" s="61">
        <f t="shared" si="36"/>
        <v>9165</v>
      </c>
      <c r="D186" s="61">
        <f t="shared" si="37"/>
        <v>0</v>
      </c>
      <c r="E186" s="58">
        <v>34</v>
      </c>
      <c r="F186" s="58">
        <v>0</v>
      </c>
      <c r="G186" s="81">
        <v>5145</v>
      </c>
      <c r="H186" s="58">
        <v>0</v>
      </c>
      <c r="I186" s="81">
        <v>3304</v>
      </c>
      <c r="J186" s="58">
        <v>0</v>
      </c>
      <c r="K186" s="81">
        <v>682</v>
      </c>
      <c r="L186" s="58">
        <v>0</v>
      </c>
    </row>
    <row r="187" spans="1:12" x14ac:dyDescent="0.25">
      <c r="A187" s="62" t="s">
        <v>60</v>
      </c>
      <c r="B187" s="63"/>
      <c r="C187" s="63"/>
      <c r="D187" s="65"/>
      <c r="E187" s="65"/>
      <c r="F187" s="65"/>
      <c r="G187" s="65"/>
      <c r="H187" s="65"/>
      <c r="I187" s="65"/>
      <c r="J187" s="65"/>
      <c r="K187" s="65"/>
      <c r="L187" s="65"/>
    </row>
    <row r="188" spans="1:12" ht="18" x14ac:dyDescent="0.25">
      <c r="A188" s="67" t="s">
        <v>61</v>
      </c>
      <c r="B188" s="63"/>
      <c r="C188" s="63"/>
      <c r="D188" s="63"/>
      <c r="E188" s="79"/>
      <c r="F188" s="63"/>
      <c r="G188" s="63"/>
      <c r="H188" s="63"/>
      <c r="I188" s="63"/>
      <c r="J188" s="63"/>
      <c r="K188" s="63"/>
      <c r="L188" s="63"/>
    </row>
    <row r="189" spans="1:12" x14ac:dyDescent="0.25">
      <c r="A189" s="67" t="s">
        <v>62</v>
      </c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</row>
    <row r="190" spans="1:12" x14ac:dyDescent="0.25">
      <c r="A190" s="62" t="s">
        <v>68</v>
      </c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</row>
    <row r="191" spans="1:12" x14ac:dyDescent="0.25">
      <c r="B191" s="24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7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7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7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7" ht="16.5" customHeight="1" x14ac:dyDescent="0.25">
      <c r="A196" s="1" t="s">
        <v>75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7" ht="13.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6"/>
      <c r="L197" s="26"/>
    </row>
    <row r="198" spans="1:17" ht="38.25" customHeight="1" x14ac:dyDescent="0.25">
      <c r="A198" s="32" t="s">
        <v>69</v>
      </c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</row>
    <row r="199" spans="1:17" ht="13.5" customHeight="1" x14ac:dyDescent="0.25">
      <c r="A199" s="33"/>
      <c r="B199" s="34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7" s="2" customFormat="1" ht="18" customHeight="1" x14ac:dyDescent="0.25">
      <c r="A200" s="35" t="s">
        <v>5</v>
      </c>
      <c r="B200" s="36"/>
      <c r="C200" s="70" t="s">
        <v>55</v>
      </c>
      <c r="D200" s="71"/>
      <c r="E200" s="71"/>
      <c r="F200" s="71"/>
      <c r="G200" s="71"/>
      <c r="H200" s="71"/>
      <c r="I200" s="71"/>
      <c r="J200" s="71"/>
      <c r="K200" s="71"/>
      <c r="L200" s="72"/>
    </row>
    <row r="201" spans="1:17" s="2" customFormat="1" ht="48" customHeight="1" x14ac:dyDescent="0.25">
      <c r="A201" s="37"/>
      <c r="B201" s="38"/>
      <c r="C201" s="29" t="s">
        <v>7</v>
      </c>
      <c r="D201" s="29"/>
      <c r="E201" s="39" t="s">
        <v>70</v>
      </c>
      <c r="F201" s="39"/>
      <c r="G201" s="39" t="s">
        <v>71</v>
      </c>
      <c r="H201" s="39"/>
      <c r="I201" s="39" t="s">
        <v>72</v>
      </c>
      <c r="J201" s="39"/>
      <c r="K201" s="30" t="s">
        <v>2</v>
      </c>
      <c r="L201" s="30"/>
    </row>
    <row r="202" spans="1:17" s="2" customFormat="1" ht="18" customHeight="1" x14ac:dyDescent="0.25">
      <c r="A202" s="40"/>
      <c r="B202" s="41"/>
      <c r="C202" s="31" t="s">
        <v>0</v>
      </c>
      <c r="D202" s="31" t="s">
        <v>11</v>
      </c>
      <c r="E202" s="31" t="s">
        <v>0</v>
      </c>
      <c r="F202" s="31" t="s">
        <v>11</v>
      </c>
      <c r="G202" s="31" t="s">
        <v>0</v>
      </c>
      <c r="H202" s="31" t="s">
        <v>11</v>
      </c>
      <c r="I202" s="31" t="s">
        <v>0</v>
      </c>
      <c r="J202" s="31" t="s">
        <v>11</v>
      </c>
      <c r="K202" s="31" t="s">
        <v>0</v>
      </c>
      <c r="L202" s="31" t="s">
        <v>11</v>
      </c>
      <c r="M202" s="82"/>
      <c r="N202" s="82"/>
      <c r="O202" s="82"/>
      <c r="P202" s="82"/>
      <c r="Q202" s="82"/>
    </row>
    <row r="203" spans="1:17" s="22" customFormat="1" ht="15" customHeight="1" x14ac:dyDescent="0.25">
      <c r="A203" s="73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83"/>
      <c r="N203" s="83"/>
      <c r="O203" s="83"/>
      <c r="P203" s="83"/>
      <c r="Q203" s="83"/>
    </row>
    <row r="204" spans="1:17" s="22" customFormat="1" ht="15" customHeight="1" x14ac:dyDescent="0.25">
      <c r="A204" s="47" t="s">
        <v>10</v>
      </c>
      <c r="B204" s="51"/>
      <c r="C204" s="48">
        <f>SUM(C206,C212,C245)</f>
        <v>2421579</v>
      </c>
      <c r="D204" s="48">
        <f t="shared" ref="D204:L204" si="38">SUM(D206,D212,D245)</f>
        <v>1874898</v>
      </c>
      <c r="E204" s="48">
        <f t="shared" si="38"/>
        <v>631488</v>
      </c>
      <c r="F204" s="48">
        <f t="shared" si="38"/>
        <v>23418</v>
      </c>
      <c r="G204" s="48">
        <f t="shared" si="38"/>
        <v>92165</v>
      </c>
      <c r="H204" s="48">
        <f t="shared" si="38"/>
        <v>3868</v>
      </c>
      <c r="I204" s="48">
        <f t="shared" si="38"/>
        <v>458695</v>
      </c>
      <c r="J204" s="48">
        <f t="shared" si="38"/>
        <v>19395</v>
      </c>
      <c r="K204" s="48">
        <f t="shared" si="38"/>
        <v>1239231</v>
      </c>
      <c r="L204" s="48">
        <f t="shared" si="38"/>
        <v>1828217</v>
      </c>
      <c r="M204" s="84"/>
      <c r="N204" s="83"/>
      <c r="O204" s="85"/>
      <c r="P204" s="83"/>
      <c r="Q204" s="85"/>
    </row>
    <row r="205" spans="1:17" s="22" customFormat="1" ht="15" customHeight="1" x14ac:dyDescent="0.25">
      <c r="A205" s="50"/>
      <c r="B205" s="51"/>
      <c r="C205" s="51"/>
      <c r="D205" s="48"/>
      <c r="E205" s="51"/>
      <c r="F205" s="51"/>
      <c r="G205" s="51"/>
      <c r="H205" s="51"/>
      <c r="I205" s="51"/>
      <c r="J205" s="51"/>
      <c r="K205" s="51"/>
      <c r="L205" s="51"/>
      <c r="M205" s="83"/>
      <c r="N205" s="83"/>
      <c r="O205" s="83"/>
      <c r="P205" s="83"/>
      <c r="Q205" s="83"/>
    </row>
    <row r="206" spans="1:17" s="22" customFormat="1" ht="15" customHeight="1" x14ac:dyDescent="0.25">
      <c r="A206" s="47" t="s">
        <v>73</v>
      </c>
      <c r="B206" s="51"/>
      <c r="C206" s="48">
        <f>SUM(C207:C210)</f>
        <v>634484</v>
      </c>
      <c r="D206" s="48">
        <f t="shared" ref="D206:L206" si="39">SUM(D207:D210)</f>
        <v>477170</v>
      </c>
      <c r="E206" s="48">
        <f t="shared" si="39"/>
        <v>180512</v>
      </c>
      <c r="F206" s="48">
        <f t="shared" si="39"/>
        <v>1461</v>
      </c>
      <c r="G206" s="48">
        <f t="shared" si="39"/>
        <v>22590</v>
      </c>
      <c r="H206" s="48">
        <f t="shared" si="39"/>
        <v>34</v>
      </c>
      <c r="I206" s="48">
        <f t="shared" si="39"/>
        <v>127621</v>
      </c>
      <c r="J206" s="48">
        <f t="shared" si="39"/>
        <v>172</v>
      </c>
      <c r="K206" s="48">
        <f t="shared" si="39"/>
        <v>303761</v>
      </c>
      <c r="L206" s="48">
        <f t="shared" si="39"/>
        <v>475503</v>
      </c>
      <c r="M206" s="83"/>
      <c r="N206" s="83"/>
      <c r="O206" s="83"/>
      <c r="P206" s="83"/>
      <c r="Q206" s="83"/>
    </row>
    <row r="207" spans="1:17" s="22" customFormat="1" ht="15" customHeight="1" x14ac:dyDescent="0.25">
      <c r="A207" s="50" t="s">
        <v>12</v>
      </c>
      <c r="B207" s="51"/>
      <c r="C207" s="51">
        <f>SUM(E207,G207,I207,K207)</f>
        <v>217620</v>
      </c>
      <c r="D207" s="51">
        <f>SUM(F207,H207,J207,L207)</f>
        <v>118426</v>
      </c>
      <c r="E207" s="86">
        <v>46754</v>
      </c>
      <c r="F207" s="87">
        <v>1310</v>
      </c>
      <c r="G207" s="86">
        <v>5045</v>
      </c>
      <c r="H207" s="87">
        <v>34</v>
      </c>
      <c r="I207" s="86">
        <v>30737</v>
      </c>
      <c r="J207" s="87">
        <v>34</v>
      </c>
      <c r="K207" s="86">
        <v>135084</v>
      </c>
      <c r="L207" s="86">
        <v>117048</v>
      </c>
      <c r="M207" s="88"/>
      <c r="N207" s="88"/>
      <c r="O207" s="83"/>
      <c r="P207" s="83"/>
      <c r="Q207" s="83"/>
    </row>
    <row r="208" spans="1:17" s="22" customFormat="1" ht="15" customHeight="1" x14ac:dyDescent="0.25">
      <c r="A208" s="50" t="s">
        <v>13</v>
      </c>
      <c r="B208" s="51"/>
      <c r="C208" s="51">
        <f t="shared" ref="C208:C210" si="40">SUM(E208,G208,I208,K208)</f>
        <v>49025</v>
      </c>
      <c r="D208" s="51">
        <f t="shared" ref="D208:D210" si="41">SUM(F208,H208,J208,L208)</f>
        <v>195267</v>
      </c>
      <c r="E208" s="86">
        <v>18862</v>
      </c>
      <c r="F208" s="87">
        <v>0</v>
      </c>
      <c r="G208" s="86">
        <v>2903</v>
      </c>
      <c r="H208" s="87">
        <v>0</v>
      </c>
      <c r="I208" s="86">
        <v>12125</v>
      </c>
      <c r="J208" s="87">
        <v>0</v>
      </c>
      <c r="K208" s="86">
        <v>15135</v>
      </c>
      <c r="L208" s="86">
        <v>195267</v>
      </c>
      <c r="M208" s="83"/>
      <c r="N208" s="83"/>
      <c r="O208" s="83"/>
      <c r="P208" s="83"/>
      <c r="Q208" s="83"/>
    </row>
    <row r="209" spans="1:17" s="22" customFormat="1" ht="15" customHeight="1" x14ac:dyDescent="0.25">
      <c r="A209" s="50" t="s">
        <v>14</v>
      </c>
      <c r="B209" s="51"/>
      <c r="C209" s="51">
        <f t="shared" si="40"/>
        <v>219534</v>
      </c>
      <c r="D209" s="51">
        <f t="shared" si="41"/>
        <v>134180</v>
      </c>
      <c r="E209" s="86">
        <v>66293</v>
      </c>
      <c r="F209" s="87">
        <v>151</v>
      </c>
      <c r="G209" s="86">
        <v>8387</v>
      </c>
      <c r="H209" s="87">
        <v>0</v>
      </c>
      <c r="I209" s="86">
        <v>54801</v>
      </c>
      <c r="J209" s="87">
        <v>138</v>
      </c>
      <c r="K209" s="86">
        <v>90053</v>
      </c>
      <c r="L209" s="86">
        <v>133891</v>
      </c>
      <c r="M209" s="83"/>
      <c r="N209" s="83"/>
      <c r="O209" s="83"/>
      <c r="P209" s="83"/>
      <c r="Q209" s="83"/>
    </row>
    <row r="210" spans="1:17" s="22" customFormat="1" ht="15" customHeight="1" x14ac:dyDescent="0.25">
      <c r="A210" s="50" t="s">
        <v>15</v>
      </c>
      <c r="B210" s="51"/>
      <c r="C210" s="51">
        <f t="shared" si="40"/>
        <v>148305</v>
      </c>
      <c r="D210" s="51">
        <f t="shared" si="41"/>
        <v>29297</v>
      </c>
      <c r="E210" s="86">
        <v>48603</v>
      </c>
      <c r="F210" s="87">
        <v>0</v>
      </c>
      <c r="G210" s="86">
        <v>6255</v>
      </c>
      <c r="H210" s="87">
        <v>0</v>
      </c>
      <c r="I210" s="86">
        <v>29958</v>
      </c>
      <c r="J210" s="87">
        <v>0</v>
      </c>
      <c r="K210" s="86">
        <v>63489</v>
      </c>
      <c r="L210" s="86">
        <v>29297</v>
      </c>
      <c r="M210" s="83"/>
      <c r="N210" s="83"/>
      <c r="O210" s="83"/>
      <c r="P210" s="83"/>
      <c r="Q210" s="83"/>
    </row>
    <row r="211" spans="1:17" s="22" customFormat="1" ht="15" customHeight="1" x14ac:dyDescent="0.25">
      <c r="A211" s="50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83"/>
      <c r="N211" s="83"/>
      <c r="O211" s="83"/>
      <c r="P211" s="83"/>
      <c r="Q211" s="83"/>
    </row>
    <row r="212" spans="1:17" s="22" customFormat="1" ht="15" customHeight="1" x14ac:dyDescent="0.25">
      <c r="A212" s="47" t="s">
        <v>16</v>
      </c>
      <c r="B212" s="51"/>
      <c r="C212" s="48">
        <f>SUM(C213:C243)</f>
        <v>1782008</v>
      </c>
      <c r="D212" s="48">
        <f t="shared" ref="D212:L212" si="42">SUM(D213:D243)</f>
        <v>1397728</v>
      </c>
      <c r="E212" s="48">
        <f t="shared" si="42"/>
        <v>445889</v>
      </c>
      <c r="F212" s="48">
        <f t="shared" si="42"/>
        <v>21957</v>
      </c>
      <c r="G212" s="48">
        <f t="shared" si="42"/>
        <v>69575</v>
      </c>
      <c r="H212" s="48">
        <f t="shared" si="42"/>
        <v>3834</v>
      </c>
      <c r="I212" s="48">
        <f t="shared" si="42"/>
        <v>331074</v>
      </c>
      <c r="J212" s="48">
        <f t="shared" si="42"/>
        <v>19223</v>
      </c>
      <c r="K212" s="48">
        <f t="shared" si="42"/>
        <v>935470</v>
      </c>
      <c r="L212" s="48">
        <f t="shared" si="42"/>
        <v>1352714</v>
      </c>
    </row>
    <row r="213" spans="1:17" s="22" customFormat="1" ht="15" customHeight="1" x14ac:dyDescent="0.25">
      <c r="A213" s="50" t="s">
        <v>17</v>
      </c>
      <c r="B213" s="51"/>
      <c r="C213" s="51">
        <f t="shared" ref="C213:C243" si="43">SUM(E213,G213,I213,K213)</f>
        <v>56058</v>
      </c>
      <c r="D213" s="51">
        <f t="shared" ref="D213:D243" si="44">SUM(F213,H213,J213,L213)</f>
        <v>46</v>
      </c>
      <c r="E213" s="86">
        <v>10013</v>
      </c>
      <c r="F213" s="87">
        <v>19</v>
      </c>
      <c r="G213" s="87">
        <v>2487</v>
      </c>
      <c r="H213" s="87">
        <v>9</v>
      </c>
      <c r="I213" s="86">
        <v>8423</v>
      </c>
      <c r="J213" s="87">
        <v>18</v>
      </c>
      <c r="K213" s="86">
        <v>35135</v>
      </c>
      <c r="L213" s="87">
        <v>0</v>
      </c>
    </row>
    <row r="214" spans="1:17" s="22" customFormat="1" ht="15" customHeight="1" x14ac:dyDescent="0.25">
      <c r="A214" s="50" t="s">
        <v>18</v>
      </c>
      <c r="B214" s="51"/>
      <c r="C214" s="51">
        <f t="shared" si="43"/>
        <v>20552</v>
      </c>
      <c r="D214" s="51">
        <f t="shared" si="44"/>
        <v>15272</v>
      </c>
      <c r="E214" s="87">
        <v>8267</v>
      </c>
      <c r="F214" s="87">
        <v>0</v>
      </c>
      <c r="G214" s="87">
        <v>173</v>
      </c>
      <c r="H214" s="87">
        <v>0</v>
      </c>
      <c r="I214" s="87">
        <v>2681</v>
      </c>
      <c r="J214" s="87">
        <v>0</v>
      </c>
      <c r="K214" s="86">
        <v>9431</v>
      </c>
      <c r="L214" s="86">
        <v>15272</v>
      </c>
    </row>
    <row r="215" spans="1:17" s="22" customFormat="1" ht="15" customHeight="1" x14ac:dyDescent="0.25">
      <c r="A215" s="50" t="s">
        <v>19</v>
      </c>
      <c r="B215" s="51"/>
      <c r="C215" s="51">
        <f t="shared" si="43"/>
        <v>44373</v>
      </c>
      <c r="D215" s="51">
        <f t="shared" si="44"/>
        <v>20161</v>
      </c>
      <c r="E215" s="87">
        <v>1016</v>
      </c>
      <c r="F215" s="87">
        <v>0</v>
      </c>
      <c r="G215" s="87">
        <v>141</v>
      </c>
      <c r="H215" s="87">
        <v>0</v>
      </c>
      <c r="I215" s="87">
        <v>1111</v>
      </c>
      <c r="J215" s="87">
        <v>0</v>
      </c>
      <c r="K215" s="86">
        <v>42105</v>
      </c>
      <c r="L215" s="86">
        <v>20161</v>
      </c>
    </row>
    <row r="216" spans="1:17" s="22" customFormat="1" ht="15" customHeight="1" x14ac:dyDescent="0.25">
      <c r="A216" s="50" t="s">
        <v>20</v>
      </c>
      <c r="B216" s="51"/>
      <c r="C216" s="51">
        <f t="shared" si="43"/>
        <v>16529</v>
      </c>
      <c r="D216" s="51">
        <f t="shared" si="44"/>
        <v>730</v>
      </c>
      <c r="E216" s="86">
        <v>4645</v>
      </c>
      <c r="F216" s="87">
        <v>120</v>
      </c>
      <c r="G216" s="86">
        <v>2061</v>
      </c>
      <c r="H216" s="87">
        <v>0</v>
      </c>
      <c r="I216" s="86">
        <v>3406</v>
      </c>
      <c r="J216" s="87">
        <v>0</v>
      </c>
      <c r="K216" s="86">
        <v>6417</v>
      </c>
      <c r="L216" s="86">
        <v>610</v>
      </c>
    </row>
    <row r="217" spans="1:17" s="22" customFormat="1" ht="15" customHeight="1" x14ac:dyDescent="0.25">
      <c r="A217" s="50" t="s">
        <v>21</v>
      </c>
      <c r="B217" s="51"/>
      <c r="C217" s="51">
        <f t="shared" si="43"/>
        <v>26208</v>
      </c>
      <c r="D217" s="51">
        <f t="shared" si="44"/>
        <v>26140</v>
      </c>
      <c r="E217" s="86">
        <v>4645</v>
      </c>
      <c r="F217" s="87">
        <v>0</v>
      </c>
      <c r="G217" s="87">
        <v>150</v>
      </c>
      <c r="H217" s="87">
        <v>0</v>
      </c>
      <c r="I217" s="86">
        <v>5458</v>
      </c>
      <c r="J217" s="87">
        <v>1196</v>
      </c>
      <c r="K217" s="86">
        <v>15955</v>
      </c>
      <c r="L217" s="86">
        <v>24944</v>
      </c>
    </row>
    <row r="218" spans="1:17" s="22" customFormat="1" ht="15" customHeight="1" x14ac:dyDescent="0.25">
      <c r="A218" s="50" t="s">
        <v>22</v>
      </c>
      <c r="B218" s="51"/>
      <c r="C218" s="51">
        <f t="shared" si="43"/>
        <v>8997</v>
      </c>
      <c r="D218" s="51">
        <f t="shared" si="44"/>
        <v>25570</v>
      </c>
      <c r="E218" s="87">
        <v>4348</v>
      </c>
      <c r="F218" s="87">
        <v>0</v>
      </c>
      <c r="G218" s="87">
        <v>1333</v>
      </c>
      <c r="H218" s="87">
        <v>0</v>
      </c>
      <c r="I218" s="87">
        <v>1949</v>
      </c>
      <c r="J218" s="87">
        <v>0</v>
      </c>
      <c r="K218" s="87">
        <v>1367</v>
      </c>
      <c r="L218" s="86">
        <v>25570</v>
      </c>
    </row>
    <row r="219" spans="1:17" s="22" customFormat="1" ht="15" customHeight="1" x14ac:dyDescent="0.25">
      <c r="A219" s="50" t="s">
        <v>23</v>
      </c>
      <c r="B219" s="51"/>
      <c r="C219" s="51">
        <f t="shared" si="43"/>
        <v>16628</v>
      </c>
      <c r="D219" s="51">
        <f t="shared" si="44"/>
        <v>3960</v>
      </c>
      <c r="E219" s="86">
        <v>1806</v>
      </c>
      <c r="F219" s="87">
        <v>0</v>
      </c>
      <c r="G219" s="86">
        <v>626</v>
      </c>
      <c r="H219" s="87">
        <v>0</v>
      </c>
      <c r="I219" s="86">
        <v>4104</v>
      </c>
      <c r="J219" s="87">
        <v>0</v>
      </c>
      <c r="K219" s="86">
        <v>10092</v>
      </c>
      <c r="L219" s="86">
        <v>3960</v>
      </c>
    </row>
    <row r="220" spans="1:17" s="22" customFormat="1" ht="15" customHeight="1" x14ac:dyDescent="0.25">
      <c r="A220" s="50" t="s">
        <v>24</v>
      </c>
      <c r="B220" s="51"/>
      <c r="C220" s="51">
        <f t="shared" si="43"/>
        <v>41931</v>
      </c>
      <c r="D220" s="51">
        <f t="shared" si="44"/>
        <v>27981</v>
      </c>
      <c r="E220" s="86">
        <v>18607</v>
      </c>
      <c r="F220" s="87">
        <v>1466</v>
      </c>
      <c r="G220" s="86">
        <v>2097</v>
      </c>
      <c r="H220" s="87">
        <v>40</v>
      </c>
      <c r="I220" s="86">
        <v>10317</v>
      </c>
      <c r="J220" s="87">
        <v>374</v>
      </c>
      <c r="K220" s="86">
        <v>10910</v>
      </c>
      <c r="L220" s="86">
        <v>26101</v>
      </c>
    </row>
    <row r="221" spans="1:17" s="22" customFormat="1" ht="15" customHeight="1" x14ac:dyDescent="0.25">
      <c r="A221" s="50" t="s">
        <v>25</v>
      </c>
      <c r="B221" s="51"/>
      <c r="C221" s="51">
        <f t="shared" si="43"/>
        <v>30505</v>
      </c>
      <c r="D221" s="51">
        <f t="shared" si="44"/>
        <v>106004</v>
      </c>
      <c r="E221" s="86">
        <v>12297</v>
      </c>
      <c r="F221" s="86">
        <v>1630</v>
      </c>
      <c r="G221" s="87">
        <v>3699</v>
      </c>
      <c r="H221" s="87">
        <v>1312</v>
      </c>
      <c r="I221" s="86">
        <v>8163</v>
      </c>
      <c r="J221" s="86">
        <v>1990</v>
      </c>
      <c r="K221" s="86">
        <v>6346</v>
      </c>
      <c r="L221" s="86">
        <v>101072</v>
      </c>
    </row>
    <row r="222" spans="1:17" s="22" customFormat="1" ht="15" customHeight="1" x14ac:dyDescent="0.25">
      <c r="A222" s="50" t="s">
        <v>26</v>
      </c>
      <c r="B222" s="51"/>
      <c r="C222" s="51">
        <f t="shared" si="43"/>
        <v>80739</v>
      </c>
      <c r="D222" s="51">
        <f t="shared" si="44"/>
        <v>67935</v>
      </c>
      <c r="E222" s="86">
        <v>20102</v>
      </c>
      <c r="F222" s="87">
        <v>998</v>
      </c>
      <c r="G222" s="86">
        <v>2436</v>
      </c>
      <c r="H222" s="87">
        <v>265</v>
      </c>
      <c r="I222" s="86">
        <v>15655</v>
      </c>
      <c r="J222" s="87">
        <v>770</v>
      </c>
      <c r="K222" s="86">
        <v>42546</v>
      </c>
      <c r="L222" s="86">
        <v>65902</v>
      </c>
    </row>
    <row r="223" spans="1:17" s="22" customFormat="1" ht="15" customHeight="1" x14ac:dyDescent="0.25">
      <c r="A223" s="50" t="s">
        <v>27</v>
      </c>
      <c r="B223" s="51"/>
      <c r="C223" s="51">
        <f t="shared" si="43"/>
        <v>136975</v>
      </c>
      <c r="D223" s="51">
        <f t="shared" si="44"/>
        <v>88161</v>
      </c>
      <c r="E223" s="86">
        <v>31039</v>
      </c>
      <c r="F223" s="87">
        <v>0</v>
      </c>
      <c r="G223" s="86">
        <v>5683</v>
      </c>
      <c r="H223" s="87">
        <v>0</v>
      </c>
      <c r="I223" s="86">
        <v>34237</v>
      </c>
      <c r="J223" s="87">
        <v>7</v>
      </c>
      <c r="K223" s="86">
        <v>66016</v>
      </c>
      <c r="L223" s="86">
        <v>88154</v>
      </c>
    </row>
    <row r="224" spans="1:17" s="22" customFormat="1" ht="15" customHeight="1" x14ac:dyDescent="0.25">
      <c r="A224" s="50" t="s">
        <v>28</v>
      </c>
      <c r="B224" s="51"/>
      <c r="C224" s="51">
        <f t="shared" si="43"/>
        <v>71992</v>
      </c>
      <c r="D224" s="51">
        <f t="shared" si="44"/>
        <v>28403</v>
      </c>
      <c r="E224" s="86">
        <v>9017</v>
      </c>
      <c r="F224" s="87">
        <v>0</v>
      </c>
      <c r="G224" s="86">
        <v>2044</v>
      </c>
      <c r="H224" s="87">
        <v>0</v>
      </c>
      <c r="I224" s="86">
        <v>4897</v>
      </c>
      <c r="J224" s="87">
        <v>0</v>
      </c>
      <c r="K224" s="86">
        <v>56034</v>
      </c>
      <c r="L224" s="86">
        <v>28403</v>
      </c>
    </row>
    <row r="225" spans="1:12" s="22" customFormat="1" ht="15" customHeight="1" x14ac:dyDescent="0.25">
      <c r="A225" s="50" t="s">
        <v>29</v>
      </c>
      <c r="B225" s="51"/>
      <c r="C225" s="51">
        <f t="shared" si="43"/>
        <v>49646</v>
      </c>
      <c r="D225" s="51">
        <f t="shared" si="44"/>
        <v>69858</v>
      </c>
      <c r="E225" s="86">
        <v>22278</v>
      </c>
      <c r="F225" s="87">
        <v>18</v>
      </c>
      <c r="G225" s="86">
        <v>2716</v>
      </c>
      <c r="H225" s="87">
        <v>7</v>
      </c>
      <c r="I225" s="86">
        <v>17532</v>
      </c>
      <c r="J225" s="87">
        <v>0</v>
      </c>
      <c r="K225" s="86">
        <v>7120</v>
      </c>
      <c r="L225" s="86">
        <v>69833</v>
      </c>
    </row>
    <row r="226" spans="1:12" s="22" customFormat="1" ht="15" customHeight="1" x14ac:dyDescent="0.25">
      <c r="A226" s="50" t="s">
        <v>30</v>
      </c>
      <c r="B226" s="51"/>
      <c r="C226" s="51">
        <f t="shared" si="43"/>
        <v>89008</v>
      </c>
      <c r="D226" s="51">
        <f t="shared" si="44"/>
        <v>47288</v>
      </c>
      <c r="E226" s="86">
        <v>43325</v>
      </c>
      <c r="F226" s="86">
        <v>0</v>
      </c>
      <c r="G226" s="86">
        <v>4863</v>
      </c>
      <c r="H226" s="87">
        <v>0</v>
      </c>
      <c r="I226" s="86">
        <v>23377</v>
      </c>
      <c r="J226" s="87">
        <v>0</v>
      </c>
      <c r="K226" s="86">
        <v>17443</v>
      </c>
      <c r="L226" s="86">
        <v>47288</v>
      </c>
    </row>
    <row r="227" spans="1:12" s="22" customFormat="1" ht="15" customHeight="1" x14ac:dyDescent="0.25">
      <c r="A227" s="50" t="s">
        <v>31</v>
      </c>
      <c r="B227" s="51"/>
      <c r="C227" s="51">
        <f t="shared" si="43"/>
        <v>158103</v>
      </c>
      <c r="D227" s="51">
        <f t="shared" si="44"/>
        <v>138399</v>
      </c>
      <c r="E227" s="86">
        <v>26327</v>
      </c>
      <c r="F227" s="87">
        <v>365</v>
      </c>
      <c r="G227" s="86">
        <v>2160</v>
      </c>
      <c r="H227" s="87">
        <v>11</v>
      </c>
      <c r="I227" s="86">
        <v>26487</v>
      </c>
      <c r="J227" s="87">
        <v>502</v>
      </c>
      <c r="K227" s="86">
        <v>103129</v>
      </c>
      <c r="L227" s="86">
        <v>137521</v>
      </c>
    </row>
    <row r="228" spans="1:12" s="22" customFormat="1" ht="15" customHeight="1" x14ac:dyDescent="0.25">
      <c r="A228" s="50" t="s">
        <v>32</v>
      </c>
      <c r="B228" s="51"/>
      <c r="C228" s="51">
        <f t="shared" si="43"/>
        <v>27405</v>
      </c>
      <c r="D228" s="51">
        <f t="shared" si="44"/>
        <v>52362</v>
      </c>
      <c r="E228" s="86">
        <v>13247</v>
      </c>
      <c r="F228" s="87">
        <v>0</v>
      </c>
      <c r="G228" s="86">
        <v>2507</v>
      </c>
      <c r="H228" s="87">
        <v>0</v>
      </c>
      <c r="I228" s="86">
        <v>8779</v>
      </c>
      <c r="J228" s="87">
        <v>0</v>
      </c>
      <c r="K228" s="86">
        <v>2872</v>
      </c>
      <c r="L228" s="86">
        <v>52362</v>
      </c>
    </row>
    <row r="229" spans="1:12" s="22" customFormat="1" ht="15" customHeight="1" x14ac:dyDescent="0.25">
      <c r="A229" s="50" t="s">
        <v>33</v>
      </c>
      <c r="B229" s="51"/>
      <c r="C229" s="51">
        <f t="shared" si="43"/>
        <v>24654</v>
      </c>
      <c r="D229" s="51">
        <f t="shared" si="44"/>
        <v>41796</v>
      </c>
      <c r="E229" s="86">
        <v>15169</v>
      </c>
      <c r="F229" s="87">
        <v>0</v>
      </c>
      <c r="G229" s="86">
        <v>1299</v>
      </c>
      <c r="H229" s="87">
        <v>0</v>
      </c>
      <c r="I229" s="86">
        <v>4412</v>
      </c>
      <c r="J229" s="87">
        <v>185</v>
      </c>
      <c r="K229" s="86">
        <v>3774</v>
      </c>
      <c r="L229" s="86">
        <v>41611</v>
      </c>
    </row>
    <row r="230" spans="1:12" s="22" customFormat="1" ht="15" customHeight="1" x14ac:dyDescent="0.25">
      <c r="A230" s="50" t="s">
        <v>34</v>
      </c>
      <c r="B230" s="51"/>
      <c r="C230" s="51">
        <f t="shared" si="43"/>
        <v>59717</v>
      </c>
      <c r="D230" s="51">
        <f t="shared" si="44"/>
        <v>42367</v>
      </c>
      <c r="E230" s="86">
        <v>33205</v>
      </c>
      <c r="F230" s="86">
        <v>115</v>
      </c>
      <c r="G230" s="86">
        <v>1570</v>
      </c>
      <c r="H230" s="87">
        <v>5</v>
      </c>
      <c r="I230" s="86">
        <v>21889</v>
      </c>
      <c r="J230" s="86">
        <v>172</v>
      </c>
      <c r="K230" s="86">
        <v>3053</v>
      </c>
      <c r="L230" s="86">
        <v>42075</v>
      </c>
    </row>
    <row r="231" spans="1:12" s="22" customFormat="1" ht="15" customHeight="1" x14ac:dyDescent="0.25">
      <c r="A231" s="50" t="s">
        <v>35</v>
      </c>
      <c r="B231" s="51"/>
      <c r="C231" s="51">
        <f t="shared" si="43"/>
        <v>55368</v>
      </c>
      <c r="D231" s="51">
        <f t="shared" si="44"/>
        <v>35960</v>
      </c>
      <c r="E231" s="86">
        <v>21647</v>
      </c>
      <c r="F231" s="87">
        <v>944</v>
      </c>
      <c r="G231" s="86">
        <v>3541</v>
      </c>
      <c r="H231" s="87">
        <v>0</v>
      </c>
      <c r="I231" s="86">
        <v>10731</v>
      </c>
      <c r="J231" s="87">
        <v>0</v>
      </c>
      <c r="K231" s="86">
        <v>19449</v>
      </c>
      <c r="L231" s="86">
        <v>35016</v>
      </c>
    </row>
    <row r="232" spans="1:12" s="22" customFormat="1" ht="15" customHeight="1" x14ac:dyDescent="0.25">
      <c r="A232" s="50" t="s">
        <v>36</v>
      </c>
      <c r="B232" s="51"/>
      <c r="C232" s="51">
        <f t="shared" si="43"/>
        <v>54472</v>
      </c>
      <c r="D232" s="51">
        <f t="shared" si="44"/>
        <v>156563</v>
      </c>
      <c r="E232" s="86">
        <v>14598</v>
      </c>
      <c r="F232" s="86">
        <v>6127</v>
      </c>
      <c r="G232" s="87">
        <v>2835</v>
      </c>
      <c r="H232" s="87">
        <v>264</v>
      </c>
      <c r="I232" s="86">
        <v>18218</v>
      </c>
      <c r="J232" s="86">
        <v>6303</v>
      </c>
      <c r="K232" s="86">
        <v>18821</v>
      </c>
      <c r="L232" s="86">
        <v>143869</v>
      </c>
    </row>
    <row r="233" spans="1:12" s="22" customFormat="1" ht="15" customHeight="1" x14ac:dyDescent="0.25">
      <c r="A233" s="50" t="s">
        <v>37</v>
      </c>
      <c r="B233" s="51"/>
      <c r="C233" s="51">
        <f t="shared" si="43"/>
        <v>53419</v>
      </c>
      <c r="D233" s="51">
        <f t="shared" si="44"/>
        <v>29968</v>
      </c>
      <c r="E233" s="86">
        <v>13123</v>
      </c>
      <c r="F233" s="87">
        <v>8</v>
      </c>
      <c r="G233" s="87">
        <v>3667</v>
      </c>
      <c r="H233" s="87">
        <v>0</v>
      </c>
      <c r="I233" s="86">
        <v>10088</v>
      </c>
      <c r="J233" s="87">
        <v>6</v>
      </c>
      <c r="K233" s="86">
        <v>26541</v>
      </c>
      <c r="L233" s="87">
        <v>29954</v>
      </c>
    </row>
    <row r="234" spans="1:12" s="22" customFormat="1" ht="15" customHeight="1" x14ac:dyDescent="0.25">
      <c r="A234" s="50" t="s">
        <v>38</v>
      </c>
      <c r="B234" s="51"/>
      <c r="C234" s="51">
        <f t="shared" si="43"/>
        <v>25203</v>
      </c>
      <c r="D234" s="51">
        <f t="shared" si="44"/>
        <v>5578</v>
      </c>
      <c r="E234" s="86">
        <v>2761</v>
      </c>
      <c r="F234" s="87">
        <v>2232</v>
      </c>
      <c r="G234" s="86">
        <v>1301</v>
      </c>
      <c r="H234" s="87">
        <v>306</v>
      </c>
      <c r="I234" s="86">
        <v>2243</v>
      </c>
      <c r="J234" s="87">
        <v>1867</v>
      </c>
      <c r="K234" s="86">
        <v>18898</v>
      </c>
      <c r="L234" s="86">
        <v>1173</v>
      </c>
    </row>
    <row r="235" spans="1:12" s="22" customFormat="1" ht="15" customHeight="1" x14ac:dyDescent="0.25">
      <c r="A235" s="50" t="s">
        <v>39</v>
      </c>
      <c r="B235" s="51"/>
      <c r="C235" s="51">
        <f t="shared" si="43"/>
        <v>148152</v>
      </c>
      <c r="D235" s="51">
        <f t="shared" si="44"/>
        <v>55628</v>
      </c>
      <c r="E235" s="86">
        <v>2927</v>
      </c>
      <c r="F235" s="87">
        <v>0</v>
      </c>
      <c r="G235" s="87">
        <v>97</v>
      </c>
      <c r="H235" s="87">
        <v>0</v>
      </c>
      <c r="I235" s="86">
        <v>10862</v>
      </c>
      <c r="J235" s="87">
        <v>0</v>
      </c>
      <c r="K235" s="86">
        <v>134266</v>
      </c>
      <c r="L235" s="86">
        <v>55628</v>
      </c>
    </row>
    <row r="236" spans="1:12" s="22" customFormat="1" ht="15" customHeight="1" x14ac:dyDescent="0.25">
      <c r="A236" s="50" t="s">
        <v>40</v>
      </c>
      <c r="B236" s="51"/>
      <c r="C236" s="51">
        <f t="shared" si="43"/>
        <v>58172</v>
      </c>
      <c r="D236" s="51">
        <f t="shared" si="44"/>
        <v>50388</v>
      </c>
      <c r="E236" s="86">
        <v>21027</v>
      </c>
      <c r="F236" s="87">
        <v>120</v>
      </c>
      <c r="G236" s="86">
        <v>2520</v>
      </c>
      <c r="H236" s="87">
        <v>15</v>
      </c>
      <c r="I236" s="86">
        <v>13507</v>
      </c>
      <c r="J236" s="87">
        <v>140</v>
      </c>
      <c r="K236" s="86">
        <v>21118</v>
      </c>
      <c r="L236" s="86">
        <v>50113</v>
      </c>
    </row>
    <row r="237" spans="1:12" s="22" customFormat="1" ht="15" customHeight="1" x14ac:dyDescent="0.25">
      <c r="A237" s="50" t="s">
        <v>41</v>
      </c>
      <c r="B237" s="51"/>
      <c r="C237" s="51">
        <f t="shared" si="43"/>
        <v>34315</v>
      </c>
      <c r="D237" s="51">
        <f t="shared" si="44"/>
        <v>43469</v>
      </c>
      <c r="E237" s="86">
        <v>9349</v>
      </c>
      <c r="F237" s="87">
        <v>503</v>
      </c>
      <c r="G237" s="87">
        <v>341</v>
      </c>
      <c r="H237" s="87">
        <v>67</v>
      </c>
      <c r="I237" s="87">
        <v>2088</v>
      </c>
      <c r="J237" s="87">
        <v>59</v>
      </c>
      <c r="K237" s="86">
        <v>22537</v>
      </c>
      <c r="L237" s="86">
        <v>42840</v>
      </c>
    </row>
    <row r="238" spans="1:12" s="22" customFormat="1" ht="15" customHeight="1" x14ac:dyDescent="0.25">
      <c r="A238" s="50" t="s">
        <v>42</v>
      </c>
      <c r="B238" s="51"/>
      <c r="C238" s="51">
        <f t="shared" si="43"/>
        <v>33531</v>
      </c>
      <c r="D238" s="51">
        <f t="shared" si="44"/>
        <v>0</v>
      </c>
      <c r="E238" s="86">
        <v>12264</v>
      </c>
      <c r="F238" s="87">
        <v>0</v>
      </c>
      <c r="G238" s="86">
        <v>596</v>
      </c>
      <c r="H238" s="87">
        <v>0</v>
      </c>
      <c r="I238" s="86">
        <v>5212</v>
      </c>
      <c r="J238" s="87">
        <v>0</v>
      </c>
      <c r="K238" s="86">
        <v>15459</v>
      </c>
      <c r="L238" s="86">
        <v>0</v>
      </c>
    </row>
    <row r="239" spans="1:12" s="22" customFormat="1" ht="15" customHeight="1" x14ac:dyDescent="0.25">
      <c r="A239" s="50" t="s">
        <v>43</v>
      </c>
      <c r="B239" s="51"/>
      <c r="C239" s="51">
        <f t="shared" si="43"/>
        <v>49291</v>
      </c>
      <c r="D239" s="51">
        <f t="shared" si="44"/>
        <v>28826</v>
      </c>
      <c r="E239" s="86">
        <v>4011</v>
      </c>
      <c r="F239" s="87">
        <v>0</v>
      </c>
      <c r="G239" s="86">
        <v>2702</v>
      </c>
      <c r="H239" s="87">
        <v>0</v>
      </c>
      <c r="I239" s="86">
        <v>3221</v>
      </c>
      <c r="J239" s="87">
        <v>0</v>
      </c>
      <c r="K239" s="86">
        <v>39357</v>
      </c>
      <c r="L239" s="86">
        <v>28826</v>
      </c>
    </row>
    <row r="240" spans="1:12" s="22" customFormat="1" ht="15" customHeight="1" x14ac:dyDescent="0.25">
      <c r="A240" s="50" t="s">
        <v>44</v>
      </c>
      <c r="B240" s="51"/>
      <c r="C240" s="51">
        <f t="shared" si="43"/>
        <v>33767</v>
      </c>
      <c r="D240" s="51">
        <f t="shared" si="44"/>
        <v>22970</v>
      </c>
      <c r="E240" s="86">
        <v>5864</v>
      </c>
      <c r="F240" s="87">
        <v>14</v>
      </c>
      <c r="G240" s="87">
        <v>228</v>
      </c>
      <c r="H240" s="87">
        <v>0</v>
      </c>
      <c r="I240" s="86">
        <v>6997</v>
      </c>
      <c r="J240" s="87">
        <v>0</v>
      </c>
      <c r="K240" s="86">
        <v>20678</v>
      </c>
      <c r="L240" s="86">
        <v>22956</v>
      </c>
    </row>
    <row r="241" spans="1:12" s="22" customFormat="1" ht="15" customHeight="1" x14ac:dyDescent="0.25">
      <c r="A241" s="50" t="s">
        <v>45</v>
      </c>
      <c r="B241" s="51"/>
      <c r="C241" s="51">
        <f t="shared" si="43"/>
        <v>204731</v>
      </c>
      <c r="D241" s="51">
        <f t="shared" si="44"/>
        <v>119717</v>
      </c>
      <c r="E241" s="86">
        <v>44546</v>
      </c>
      <c r="F241" s="87">
        <v>6129</v>
      </c>
      <c r="G241" s="86">
        <v>9131</v>
      </c>
      <c r="H241" s="87">
        <v>1533</v>
      </c>
      <c r="I241" s="86">
        <v>37106</v>
      </c>
      <c r="J241" s="87">
        <v>5634</v>
      </c>
      <c r="K241" s="86">
        <v>113948</v>
      </c>
      <c r="L241" s="86">
        <v>106421</v>
      </c>
    </row>
    <row r="242" spans="1:12" s="22" customFormat="1" ht="15" customHeight="1" x14ac:dyDescent="0.25">
      <c r="A242" s="50" t="s">
        <v>46</v>
      </c>
      <c r="B242" s="51"/>
      <c r="C242" s="51">
        <f t="shared" si="43"/>
        <v>36138</v>
      </c>
      <c r="D242" s="51">
        <f t="shared" si="44"/>
        <v>42898</v>
      </c>
      <c r="E242" s="86">
        <v>12879</v>
      </c>
      <c r="F242" s="87">
        <v>1149</v>
      </c>
      <c r="G242" s="87">
        <v>4015</v>
      </c>
      <c r="H242" s="87">
        <v>0</v>
      </c>
      <c r="I242" s="86">
        <v>6507</v>
      </c>
      <c r="J242" s="87">
        <v>0</v>
      </c>
      <c r="K242" s="86">
        <v>12737</v>
      </c>
      <c r="L242" s="86">
        <v>41749</v>
      </c>
    </row>
    <row r="243" spans="1:12" s="22" customFormat="1" ht="15" customHeight="1" x14ac:dyDescent="0.25">
      <c r="A243" s="50" t="s">
        <v>47</v>
      </c>
      <c r="B243" s="51"/>
      <c r="C243" s="51">
        <f t="shared" si="43"/>
        <v>35429</v>
      </c>
      <c r="D243" s="51">
        <f t="shared" si="44"/>
        <v>3330</v>
      </c>
      <c r="E243" s="86">
        <v>1540</v>
      </c>
      <c r="F243" s="87">
        <v>0</v>
      </c>
      <c r="G243" s="87">
        <v>556</v>
      </c>
      <c r="H243" s="87">
        <v>0</v>
      </c>
      <c r="I243" s="86">
        <v>1417</v>
      </c>
      <c r="J243" s="87">
        <v>0</v>
      </c>
      <c r="K243" s="86">
        <v>31916</v>
      </c>
      <c r="L243" s="86">
        <v>3330</v>
      </c>
    </row>
    <row r="244" spans="1:12" s="22" customFormat="1" ht="15" customHeight="1" x14ac:dyDescent="0.25">
      <c r="A244" s="50"/>
      <c r="B244" s="51"/>
      <c r="C244" s="51"/>
      <c r="D244" s="51"/>
      <c r="E244" s="51"/>
      <c r="F244" s="51"/>
      <c r="G244" s="51"/>
      <c r="H244" s="89"/>
      <c r="I244" s="51"/>
      <c r="J244" s="51"/>
      <c r="K244" s="51"/>
      <c r="L244" s="51"/>
    </row>
    <row r="245" spans="1:12" s="22" customFormat="1" ht="15" customHeight="1" x14ac:dyDescent="0.25">
      <c r="A245" s="47" t="s">
        <v>48</v>
      </c>
      <c r="B245" s="51"/>
      <c r="C245" s="90">
        <f>SUM(C246:C250)</f>
        <v>5087</v>
      </c>
      <c r="D245" s="90">
        <f t="shared" ref="D245:L245" si="45">SUM(D246:D250)</f>
        <v>0</v>
      </c>
      <c r="E245" s="90">
        <f t="shared" si="45"/>
        <v>5087</v>
      </c>
      <c r="F245" s="90">
        <f t="shared" si="45"/>
        <v>0</v>
      </c>
      <c r="G245" s="90">
        <f t="shared" si="45"/>
        <v>0</v>
      </c>
      <c r="H245" s="90">
        <f t="shared" si="45"/>
        <v>0</v>
      </c>
      <c r="I245" s="90">
        <f t="shared" si="45"/>
        <v>0</v>
      </c>
      <c r="J245" s="90">
        <f t="shared" si="45"/>
        <v>0</v>
      </c>
      <c r="K245" s="90">
        <f t="shared" si="45"/>
        <v>0</v>
      </c>
      <c r="L245" s="90">
        <f t="shared" si="45"/>
        <v>0</v>
      </c>
    </row>
    <row r="246" spans="1:12" s="22" customFormat="1" ht="15" customHeight="1" x14ac:dyDescent="0.25">
      <c r="A246" s="50" t="s">
        <v>49</v>
      </c>
      <c r="B246" s="55"/>
      <c r="C246" s="51">
        <f t="shared" ref="C246:C250" si="46">SUM(E246,G246,I246,K246)</f>
        <v>0</v>
      </c>
      <c r="D246" s="51">
        <f t="shared" ref="D246:D250" si="47">SUM(F246,H246,J246,L246)</f>
        <v>0</v>
      </c>
      <c r="E246" s="87">
        <v>0</v>
      </c>
      <c r="F246" s="87">
        <v>0</v>
      </c>
      <c r="G246" s="87">
        <v>0</v>
      </c>
      <c r="H246" s="87">
        <v>0</v>
      </c>
      <c r="I246" s="87">
        <v>0</v>
      </c>
      <c r="J246" s="87">
        <v>0</v>
      </c>
      <c r="K246" s="87">
        <v>0</v>
      </c>
      <c r="L246" s="87">
        <v>0</v>
      </c>
    </row>
    <row r="247" spans="1:12" s="22" customFormat="1" ht="15" customHeight="1" x14ac:dyDescent="0.25">
      <c r="A247" s="50" t="s">
        <v>50</v>
      </c>
      <c r="B247" s="51"/>
      <c r="C247" s="51">
        <f t="shared" si="46"/>
        <v>0</v>
      </c>
      <c r="D247" s="51">
        <f t="shared" si="47"/>
        <v>0</v>
      </c>
      <c r="E247" s="87">
        <v>0</v>
      </c>
      <c r="F247" s="87">
        <v>0</v>
      </c>
      <c r="G247" s="87">
        <v>0</v>
      </c>
      <c r="H247" s="87">
        <v>0</v>
      </c>
      <c r="I247" s="87">
        <v>0</v>
      </c>
      <c r="J247" s="87">
        <v>0</v>
      </c>
      <c r="K247" s="87">
        <v>0</v>
      </c>
      <c r="L247" s="87">
        <v>0</v>
      </c>
    </row>
    <row r="248" spans="1:12" s="22" customFormat="1" ht="15" customHeight="1" x14ac:dyDescent="0.25">
      <c r="A248" s="50" t="s">
        <v>51</v>
      </c>
      <c r="C248" s="51">
        <f t="shared" si="46"/>
        <v>0</v>
      </c>
      <c r="D248" s="51">
        <f t="shared" si="47"/>
        <v>0</v>
      </c>
      <c r="E248" s="87">
        <v>0</v>
      </c>
      <c r="F248" s="87">
        <v>0</v>
      </c>
      <c r="G248" s="87">
        <v>0</v>
      </c>
      <c r="H248" s="87">
        <v>0</v>
      </c>
      <c r="I248" s="87">
        <v>0</v>
      </c>
      <c r="J248" s="87">
        <v>0</v>
      </c>
      <c r="K248" s="87">
        <v>0</v>
      </c>
      <c r="L248" s="87">
        <v>0</v>
      </c>
    </row>
    <row r="249" spans="1:12" s="22" customFormat="1" ht="15" customHeight="1" x14ac:dyDescent="0.25">
      <c r="A249" s="57" t="s">
        <v>52</v>
      </c>
      <c r="B249" s="51"/>
      <c r="C249" s="51">
        <f t="shared" si="46"/>
        <v>0</v>
      </c>
      <c r="D249" s="51">
        <f t="shared" si="47"/>
        <v>0</v>
      </c>
      <c r="E249" s="87">
        <v>0</v>
      </c>
      <c r="F249" s="87">
        <v>0</v>
      </c>
      <c r="G249" s="87">
        <v>0</v>
      </c>
      <c r="H249" s="87">
        <v>0</v>
      </c>
      <c r="I249" s="87">
        <v>0</v>
      </c>
      <c r="J249" s="87">
        <v>0</v>
      </c>
      <c r="K249" s="87">
        <v>0</v>
      </c>
      <c r="L249" s="87">
        <v>0</v>
      </c>
    </row>
    <row r="250" spans="1:12" s="22" customFormat="1" ht="15" customHeight="1" x14ac:dyDescent="0.25">
      <c r="A250" s="58" t="s">
        <v>53</v>
      </c>
      <c r="B250" s="59"/>
      <c r="C250" s="59">
        <f t="shared" si="46"/>
        <v>5087</v>
      </c>
      <c r="D250" s="59">
        <f t="shared" si="47"/>
        <v>0</v>
      </c>
      <c r="E250" s="91">
        <v>5087</v>
      </c>
      <c r="F250" s="92">
        <v>0</v>
      </c>
      <c r="G250" s="92">
        <v>0</v>
      </c>
      <c r="H250" s="92">
        <v>0</v>
      </c>
      <c r="I250" s="92">
        <v>0</v>
      </c>
      <c r="J250" s="92">
        <v>0</v>
      </c>
      <c r="K250" s="91">
        <v>0</v>
      </c>
      <c r="L250" s="92">
        <v>0</v>
      </c>
    </row>
    <row r="251" spans="1:12" x14ac:dyDescent="0.25">
      <c r="A251" s="62" t="s">
        <v>60</v>
      </c>
      <c r="B251" s="63"/>
      <c r="C251" s="63"/>
      <c r="D251" s="65"/>
      <c r="E251" s="65"/>
      <c r="F251" s="65"/>
      <c r="G251" s="65"/>
      <c r="H251" s="65"/>
      <c r="I251" s="65"/>
      <c r="J251" s="65"/>
      <c r="K251" s="65"/>
      <c r="L251" s="65"/>
    </row>
    <row r="252" spans="1:12" x14ac:dyDescent="0.25">
      <c r="A252" s="67" t="s">
        <v>61</v>
      </c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</row>
    <row r="253" spans="1:12" x14ac:dyDescent="0.25">
      <c r="A253" s="67" t="s">
        <v>62</v>
      </c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</row>
    <row r="254" spans="1:12" x14ac:dyDescent="0.25">
      <c r="A254" s="62" t="s">
        <v>68</v>
      </c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</row>
  </sheetData>
  <mergeCells count="38">
    <mergeCell ref="M74:N74"/>
    <mergeCell ref="A10:A12"/>
    <mergeCell ref="B10:B12"/>
    <mergeCell ref="C10:D11"/>
    <mergeCell ref="K74:L74"/>
    <mergeCell ref="A69:N69"/>
    <mergeCell ref="A6:J6"/>
    <mergeCell ref="A8:J8"/>
    <mergeCell ref="C201:D201"/>
    <mergeCell ref="E201:F201"/>
    <mergeCell ref="A73:A75"/>
    <mergeCell ref="B73:B75"/>
    <mergeCell ref="C73:D74"/>
    <mergeCell ref="E74:F74"/>
    <mergeCell ref="G74:H74"/>
    <mergeCell ref="I74:J74"/>
    <mergeCell ref="A198:L198"/>
    <mergeCell ref="C137:D137"/>
    <mergeCell ref="E137:F137"/>
    <mergeCell ref="G137:H137"/>
    <mergeCell ref="I137:J137"/>
    <mergeCell ref="K137:L137"/>
    <mergeCell ref="G201:H201"/>
    <mergeCell ref="I201:J201"/>
    <mergeCell ref="K201:L201"/>
    <mergeCell ref="I11:J11"/>
    <mergeCell ref="E10:J10"/>
    <mergeCell ref="E11:F11"/>
    <mergeCell ref="G11:H11"/>
    <mergeCell ref="A71:L71"/>
    <mergeCell ref="A134:L134"/>
    <mergeCell ref="A200:B202"/>
    <mergeCell ref="C200:L200"/>
    <mergeCell ref="A132:L132"/>
    <mergeCell ref="A136:B138"/>
    <mergeCell ref="C136:L136"/>
    <mergeCell ref="A196:L196"/>
    <mergeCell ref="E73:N73"/>
  </mergeCells>
  <phoneticPr fontId="0" type="noConversion"/>
  <printOptions horizontalCentered="1" verticalCentered="1"/>
  <pageMargins left="0.59055118110236227" right="0" top="0" bottom="0.19685039370078741" header="0" footer="0"/>
  <pageSetup scale="40" firstPageNumber="827" orientation="landscape" r:id="rId1"/>
  <headerFooter alignWithMargins="0"/>
  <rowBreaks count="3" manualBreakCount="3">
    <brk id="63" max="16383" man="1"/>
    <brk id="126" max="16383" man="1"/>
    <brk id="1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19.8_2018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2019-02-12T19:29:59Z</cp:lastPrinted>
  <dcterms:created xsi:type="dcterms:W3CDTF">2009-02-19T12:58:20Z</dcterms:created>
  <dcterms:modified xsi:type="dcterms:W3CDTF">2019-02-25T21:00:14Z</dcterms:modified>
</cp:coreProperties>
</file>